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_chernysheva\Desktop\Постановление о Плане Кап.ремонта\"/>
    </mc:Choice>
  </mc:AlternateContent>
  <bookViews>
    <workbookView xWindow="0" yWindow="0" windowWidth="24000" windowHeight="10380"/>
  </bookViews>
  <sheets>
    <sheet name="Лист1" sheetId="1" r:id="rId1"/>
  </sheets>
  <definedNames>
    <definedName name="_xlnm.Print_Area" localSheetId="0">Лист1!$A$1:$BF$148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8" i="1" l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A114" i="1" l="1"/>
  <c r="G136" i="1" l="1"/>
  <c r="A115" i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l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73" i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</calcChain>
</file>

<file path=xl/sharedStrings.xml><?xml version="1.0" encoding="utf-8"?>
<sst xmlns="http://schemas.openxmlformats.org/spreadsheetml/2006/main" count="439" uniqueCount="210">
  <si>
    <t>№ п\п</t>
  </si>
  <si>
    <t>Год завершения последнего капитального ремонта</t>
  </si>
  <si>
    <t>кв.м</t>
  </si>
  <si>
    <t>Год ввода в эксплуатацию</t>
  </si>
  <si>
    <t>Материал стен</t>
  </si>
  <si>
    <t>Количество этажей</t>
  </si>
  <si>
    <t>Количество подъездов</t>
  </si>
  <si>
    <t>Количество квартир</t>
  </si>
  <si>
    <t>всего:</t>
  </si>
  <si>
    <t>в том числе:</t>
  </si>
  <si>
    <t>в том числе жилых помещений, находящихся в собственности граждан</t>
  </si>
  <si>
    <t>в муниципальной собственности</t>
  </si>
  <si>
    <t>в собственности граждан</t>
  </si>
  <si>
    <t>прочие</t>
  </si>
  <si>
    <t xml:space="preserve">ед. </t>
  </si>
  <si>
    <t>чел.</t>
  </si>
  <si>
    <t>ед.</t>
  </si>
  <si>
    <t>Адрес МКД</t>
  </si>
  <si>
    <t>за счет средств государственной корпорации-Фонд содействия реформированию жилищно-коммунального хозяйства</t>
  </si>
  <si>
    <t>за счет средств местного бюджета</t>
  </si>
  <si>
    <t>за счет средств собственников помещений в МКД</t>
  </si>
  <si>
    <t>руб.</t>
  </si>
  <si>
    <t>в том числе жилых помещений, находящихся в муниципальной собственности</t>
  </si>
  <si>
    <t>Вид отремонтированного конструктивного элемента при последнем капитальном ремонте</t>
  </si>
  <si>
    <t>Стоимость работ</t>
  </si>
  <si>
    <t>за счет средств бюджета
Московской области</t>
  </si>
  <si>
    <t>Виды работ, установленные Законом Московской области № 66/2013-ОЗ «Об организации проведения капитального ремонта общего имущества в многоквартирных домах, расположенных на территории Московской области»</t>
  </si>
  <si>
    <t>Виды работ, установленные постановлением Правительства Московской области от 14.03.2017 № 158/8 "О дополнении перечня услуг и (или) работ по капитальному ремонту общего имущества в многоквартирном доме, оказание и (или) выполнение которых финансируется за счет средств фонда капитального ремонта, сформированного исходя из минимального размера взноса на капитальный ремонт"</t>
  </si>
  <si>
    <t>Общая площадь МКД</t>
  </si>
  <si>
    <t>Площадь помещений МКД</t>
  </si>
  <si>
    <t>Количество жителей, зарегистрированных в МКД</t>
  </si>
  <si>
    <t>куб.м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</si>
  <si>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</si>
  <si>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</si>
  <si>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</si>
  <si>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</si>
  <si>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</si>
  <si>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</si>
  <si>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Техническое обследование общего имущества в многоквартирном доме</t>
  </si>
  <si>
    <t>плановая дата завершения работ</t>
  </si>
  <si>
    <t>Утепление фасада</t>
  </si>
  <si>
    <t>Переустройство невентилируемой крыши на вентилируемую крышу</t>
  </si>
  <si>
    <t>Установка узлов управления и регулирования потребления ресурсов</t>
  </si>
  <si>
    <t xml:space="preserve">Устройство выходов на кровлю
</t>
  </si>
  <si>
    <t>г. Лобня, Научный городок, д. 10</t>
  </si>
  <si>
    <t>г. Лобня, Научный городок, д. 4</t>
  </si>
  <si>
    <t>г. Лобня, Научный городок, д. 8</t>
  </si>
  <si>
    <t>г. Лобня, Научный городок, д. 9</t>
  </si>
  <si>
    <t>г. Лобня, ул. 9-й Квартал, д. 5</t>
  </si>
  <si>
    <t>г. Лобня, ул. 9-й Квартал, д. 7</t>
  </si>
  <si>
    <t>г. Лобня, ул. Дружбы, д. 8/12</t>
  </si>
  <si>
    <t>г. Лобня, ул. Калинина, д. 19А</t>
  </si>
  <si>
    <t>г. Лобня, ул. Калинина, д. 19Б</t>
  </si>
  <si>
    <t>г. Лобня, ул. Калинина, д. 36</t>
  </si>
  <si>
    <t>г. Лобня, ул. Калинина, д. 6</t>
  </si>
  <si>
    <t>г. Лобня, ул. Кольцевая, д. 4</t>
  </si>
  <si>
    <t>г. Лобня, ул. Комиссара Агапова, д. 10</t>
  </si>
  <si>
    <t>г. Лобня, ул. Крупской, д. 14А</t>
  </si>
  <si>
    <t>г. Лобня, ул. Крупской, д. 16</t>
  </si>
  <si>
    <t>г. Лобня, ул. Крупской, д. 18, корп. 1</t>
  </si>
  <si>
    <t>г. Лобня, ул. Ленина, д. 1</t>
  </si>
  <si>
    <t>г. Лобня, ул. Ленина, д. 19, корп. 1</t>
  </si>
  <si>
    <t>г. Лобня, ул. Ленина, д. 45А</t>
  </si>
  <si>
    <t>г. Лобня, ул. Ленина, д. 49</t>
  </si>
  <si>
    <t>г. Лобня, ул. Маяковского, д. 3/8</t>
  </si>
  <si>
    <t>г. Лобня, ул. Мирная, д. 10</t>
  </si>
  <si>
    <t>г. Лобня, ул. Мирная, д. 8</t>
  </si>
  <si>
    <t>г. Лобня, ул. Молодежная, д. 4Б</t>
  </si>
  <si>
    <t>г. Лобня, ул. Монтажников, д. 8</t>
  </si>
  <si>
    <t>г. Лобня, ул. Первая, д. 7</t>
  </si>
  <si>
    <t>г. Лобня, ул. Победы, д. 14</t>
  </si>
  <si>
    <t>г. Лобня, ул. Победы, д. 1А/2</t>
  </si>
  <si>
    <t>г. Лобня, ул. Победы, д. 1Б</t>
  </si>
  <si>
    <t>г. Лобня, ул. Победы, д. 1В</t>
  </si>
  <si>
    <t>г. Лобня, ул. Победы, д. 2</t>
  </si>
  <si>
    <t>г. Лобня, ул. Победы, д. 24</t>
  </si>
  <si>
    <t>г. Лобня, ул. Пушкина, д. 2</t>
  </si>
  <si>
    <t>г. Лобня, ул. Спортивная, д. 3, корп. 2</t>
  </si>
  <si>
    <t>г. Лобня, ул. Спортивная, д. 3, корп. 3</t>
  </si>
  <si>
    <t>г. Лобня, ул. Текстильная, д. 1</t>
  </si>
  <si>
    <t>г. Лобня, ул. Текстильная, д. 10</t>
  </si>
  <si>
    <t>г. Лобня, ул. Туголукова, д. 10</t>
  </si>
  <si>
    <t>г. Лобня, ул. Туголукова, д. 12</t>
  </si>
  <si>
    <t>г. Лобня, ул. Туголукова, д. 4</t>
  </si>
  <si>
    <t>г. Лобня, ул. Туголукова, д. 6</t>
  </si>
  <si>
    <t>г. Лобня, ул. Туголукова, д. 8</t>
  </si>
  <si>
    <t>г. Лобня, ул. Циолковского, д. 1</t>
  </si>
  <si>
    <t>г. Лобня, ул. Чайковского, д. 10</t>
  </si>
  <si>
    <t>г. Лобня, ул. Чайковского, д. 12</t>
  </si>
  <si>
    <t>г. Лобня, ул. Чайковского, д. 6</t>
  </si>
  <si>
    <t>г. Лобня, ул. Чайковского, д. 8</t>
  </si>
  <si>
    <t>г. Лобня, ул. Чехова, д. 11</t>
  </si>
  <si>
    <t>г. Лобня, ул. Чехова, д. 14</t>
  </si>
  <si>
    <t>г. Лобня, ул. Чехова, д. 4</t>
  </si>
  <si>
    <t>г. Лобня, ул. Чехова, д. 7</t>
  </si>
  <si>
    <t>г. Лобня, ул. Чкалова, д. 11</t>
  </si>
  <si>
    <t>г. Лобня, ш. Букинское, д. 11, корп. 1</t>
  </si>
  <si>
    <t>г. Лобня, ш. Букинское, д. 11, корп. 2</t>
  </si>
  <si>
    <t>г. Лобня, ш. Букинское, д. 11, корп. 3</t>
  </si>
  <si>
    <t>г. Лобня, ш. Букинское, д. 13</t>
  </si>
  <si>
    <t>г. Лобня, ш. Букинское, д. 20, корп. 3</t>
  </si>
  <si>
    <t>г. Лобня, ш. Букинское, д. 8</t>
  </si>
  <si>
    <r>
      <rPr>
        <sz val="16"/>
        <color indexed="8"/>
        <rFont val="Times New Roman"/>
        <family val="1"/>
        <charset val="204"/>
      </rPr>
      <t>2017 год</t>
    </r>
    <r>
      <rPr>
        <sz val="10"/>
        <color indexed="8"/>
        <rFont val="Times New Roman"/>
        <family val="1"/>
        <charset val="204"/>
      </rPr>
      <t xml:space="preserve"> </t>
    </r>
  </si>
  <si>
    <t>Разработка проектной документации и ее экспертиза</t>
  </si>
  <si>
    <t>Осуществление функции строительного контроля</t>
  </si>
  <si>
    <t>панельный</t>
  </si>
  <si>
    <t>кирпичный</t>
  </si>
  <si>
    <t>блочный</t>
  </si>
  <si>
    <t xml:space="preserve">кирпичный </t>
  </si>
  <si>
    <t>блок</t>
  </si>
  <si>
    <t>шлакоблочный</t>
  </si>
  <si>
    <t>п/бет</t>
  </si>
  <si>
    <t>кирпич</t>
  </si>
  <si>
    <t>блочн</t>
  </si>
  <si>
    <t>г.Лобня, Букинское шоссе д.16</t>
  </si>
  <si>
    <t>г.Лобня, Букинское шоссе д.10</t>
  </si>
  <si>
    <t>г.Лобня, 9 Квартал д. 12</t>
  </si>
  <si>
    <t>г.Лобня, 9 Квартал д. 6</t>
  </si>
  <si>
    <t>г.Лобня, ул. Заречная, 19</t>
  </si>
  <si>
    <t>г.Лобня, ул. Калинина д. 30</t>
  </si>
  <si>
    <t>г.Лобня, ул. Калинина д. 34</t>
  </si>
  <si>
    <t>г.Лобня, ул. Кольцевая д. 15</t>
  </si>
  <si>
    <t>г.Лобня, ул. Ленина д. 13</t>
  </si>
  <si>
    <t>г.Лобня, ул.Ленина д. 2/2</t>
  </si>
  <si>
    <t>г.Лобня, ул.Ленина д. 43</t>
  </si>
  <si>
    <t>г.Лобня, ул.Ленина д. 47</t>
  </si>
  <si>
    <t>г.Лобня, ул. Ленина д. 51</t>
  </si>
  <si>
    <t>г.Лобня, ул.Ленина д. 57</t>
  </si>
  <si>
    <t>г.Лобня, ул.Мирная д. 24</t>
  </si>
  <si>
    <t>г.Лобня, ул.Мирная д. 26</t>
  </si>
  <si>
    <t>г.Лобня, ул.Мирная д. 28</t>
  </si>
  <si>
    <t>г.Лобня, Научный городок д.11</t>
  </si>
  <si>
    <t>г.Лобня, ул.Победы д. 8</t>
  </si>
  <si>
    <t>г.Лобня, ул.Строителей д. 5</t>
  </si>
  <si>
    <t>г.Лобня, ул.Строителей д. 7</t>
  </si>
  <si>
    <t>г.Лобня, ул.Строителей д. 9</t>
  </si>
  <si>
    <t>г.Лобня, ул.Чайковского д.21</t>
  </si>
  <si>
    <t>г.Лобня, ул.Чайковского д.14</t>
  </si>
  <si>
    <t>г.Лобня, ул.Циолковского д.8</t>
  </si>
  <si>
    <t>г.Лобня, ул.Чайковского д.7 корп.3</t>
  </si>
  <si>
    <t>г.Лобня, ул.Чехова д.6</t>
  </si>
  <si>
    <t>г.Лобня, ул.Чехова д.9</t>
  </si>
  <si>
    <t xml:space="preserve"> </t>
  </si>
  <si>
    <t>г.Лобня, ул. Калинина д. 12</t>
  </si>
  <si>
    <t>г.Лобня, ул. Крупской  д. 24</t>
  </si>
  <si>
    <t>г.Лобня, ул. Ленина д. 17</t>
  </si>
  <si>
    <t>г.Лобня, ул.Ленина д. 39</t>
  </si>
  <si>
    <t>г.Лобня, ул.Ленина д. 4</t>
  </si>
  <si>
    <t>г.Лобня, ул. Некрасова д.11</t>
  </si>
  <si>
    <t>г.Лобня, ул.Победы д. 16</t>
  </si>
  <si>
    <t>г.Лобня, Букинское шоссе д.2 к.2</t>
  </si>
  <si>
    <t>г.Лобня, ул.Ленина д. 61</t>
  </si>
  <si>
    <t>г.Лобня, ул.Фестивальная  д. 4</t>
  </si>
  <si>
    <t>панель</t>
  </si>
  <si>
    <t>панели</t>
  </si>
  <si>
    <t xml:space="preserve">панельный </t>
  </si>
  <si>
    <t>ж/б блочн</t>
  </si>
  <si>
    <t>керам.-бет.</t>
  </si>
  <si>
    <t>шлакоблок</t>
  </si>
  <si>
    <t>монолит</t>
  </si>
  <si>
    <t>31.12.19</t>
  </si>
  <si>
    <t>кер/бет</t>
  </si>
  <si>
    <t xml:space="preserve">Краткосрочный план реализации программы капитального ремонта общего имущества в многоквартирных домах, 
расположенных на территории городского округа Лобня Московской области, на 2017-2019 гг.
</t>
  </si>
  <si>
    <t xml:space="preserve">г.Лобня, ул. 9 Квартал д. 8 </t>
  </si>
  <si>
    <t>г.Лобня, ул.Деповская д.2А</t>
  </si>
  <si>
    <t>г.Лобня, ул.Дружбы д. 3</t>
  </si>
  <si>
    <t>г.Лобня, ул.Авиационная, 5</t>
  </si>
  <si>
    <t>г.Лобня, ул.Заречная, 17 к.1</t>
  </si>
  <si>
    <t>г.Лобня, ул.Заречная, 18</t>
  </si>
  <si>
    <t>г.Лобня, ул.Зеленая д. 3</t>
  </si>
  <si>
    <t>г.Лобня, ул.Иванищенко д. 6</t>
  </si>
  <si>
    <t>г.Лобня, ул.Калинина д. 14</t>
  </si>
  <si>
    <t>г.Лобня, ул.Калинина д. 15</t>
  </si>
  <si>
    <t>г.Лобня, ул.Кольцевая д. 4</t>
  </si>
  <si>
    <t>г.Лобня, ул.Ленина д.10</t>
  </si>
  <si>
    <t>г.Лобня, ул.Ленина д.11</t>
  </si>
  <si>
    <t>г.Лобня, ул.Ленина д.16</t>
  </si>
  <si>
    <t>г.Лобня, ул.Ленина д. 41</t>
  </si>
  <si>
    <t>г.Лобня, ул.Ленина д. 7</t>
  </si>
  <si>
    <t>г.Лобня, ул.Маяковского д. 10</t>
  </si>
  <si>
    <t>г.Лобня, ул.Мирная д. 12</t>
  </si>
  <si>
    <t>г.Лобня, ул.Мирная д. 13 корп.1</t>
  </si>
  <si>
    <t>г.Лобня, ул.Молодежная д. 4А</t>
  </si>
  <si>
    <t>г.Лобня, ул.Молодежная д. 4Б</t>
  </si>
  <si>
    <t>г.Лобня, ул.Молодежная д. 6</t>
  </si>
  <si>
    <t>г.Лобня, ул.Молодежная д. 8</t>
  </si>
  <si>
    <t>г.Лобня, Научный городок  д.5</t>
  </si>
  <si>
    <t>г.Лобня, Научный городок  д.6</t>
  </si>
  <si>
    <t>г.Лобня, ул.Победы д. 4</t>
  </si>
  <si>
    <t>г.Лобня, ул.Силикатная д. 4, корп. 1</t>
  </si>
  <si>
    <t>г.Лобня, ул.Силикатная д. 4, корп. 2</t>
  </si>
  <si>
    <t>г.Лобня, ул.Спортивная д. 5, корп. 3</t>
  </si>
  <si>
    <t>г.Лобня, ул.Текстильная  д. 12</t>
  </si>
  <si>
    <t>г.Лобня, ул.Чайковского д.13</t>
  </si>
  <si>
    <t>г.Лобня, ул.Чайковского д.17 корп.1</t>
  </si>
  <si>
    <t>г.Лобня. ул. Чайковского д.5</t>
  </si>
  <si>
    <t>г.Лобня, ул.Чкалова, д.1</t>
  </si>
  <si>
    <t>г.Лобня, Букинское шоссе д.14</t>
  </si>
  <si>
    <t>г.Лобня, Букинское шоссе д.2/1</t>
  </si>
  <si>
    <t>г.Лобня, Букинское шоссе д.31</t>
  </si>
  <si>
    <t>г.Лобня, ул.Чайковского д.17 к.1</t>
  </si>
  <si>
    <t xml:space="preserve"> окна </t>
  </si>
  <si>
    <t>кровля</t>
  </si>
  <si>
    <t>отопл.</t>
  </si>
  <si>
    <t>лифт</t>
  </si>
  <si>
    <t xml:space="preserve">кровля </t>
  </si>
  <si>
    <t>инж.</t>
  </si>
  <si>
    <t xml:space="preserve">2018 год </t>
  </si>
  <si>
    <t xml:space="preserve">2019 год </t>
  </si>
  <si>
    <t>Приложение 
к Постановлению Главы Администрации города Лобня 
 от __15.01.2918 г. ___   № __40__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</si>
</sst>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dd/mm/yy;@"/>
    <numFmt numFmtId="166" formatCode="0.0"/>
    <numFmt numFmtId="167" formatCode="###,###,###,###,###,##0.00"/>
    <numFmt numFmtId="168" formatCode="_-* #,##0\ _₽_-;\-* #,##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0" fontId="5" fillId="0" borderId="0"/>
    <xf numFmtId="0" fontId="5" fillId="0" borderId="0"/>
    <xf numFmtId="0" fontId="5" fillId="0" borderId="0" applyFill="0" applyProtection="0"/>
    <xf numFmtId="0" fontId="7" fillId="0" borderId="0"/>
    <xf numFmtId="0" fontId="2" fillId="0" borderId="0"/>
    <xf numFmtId="0" fontId="1" fillId="0" borderId="0"/>
    <xf numFmtId="0" fontId="5" fillId="0" borderId="0" applyFill="0" applyProtection="0"/>
    <xf numFmtId="0" fontId="5" fillId="0" borderId="0" applyFill="0" applyProtection="0"/>
    <xf numFmtId="0" fontId="7" fillId="0" borderId="0" applyFill="0" applyProtection="0"/>
    <xf numFmtId="0" fontId="5" fillId="0" borderId="0" applyFill="0" applyProtection="0"/>
    <xf numFmtId="0" fontId="5" fillId="0" borderId="0" applyFill="0" applyProtection="0"/>
    <xf numFmtId="0" fontId="2" fillId="0" borderId="0"/>
    <xf numFmtId="0" fontId="5" fillId="0" borderId="0" applyFill="0" applyProtection="0"/>
    <xf numFmtId="0" fontId="4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8">
    <xf numFmtId="0" fontId="0" fillId="0" borderId="0" xfId="0"/>
    <xf numFmtId="0" fontId="6" fillId="0" borderId="2" xfId="6" applyFont="1" applyFill="1" applyBorder="1" applyAlignment="1" applyProtection="1">
      <alignment horizontal="center" vertical="center" wrapText="1"/>
    </xf>
    <xf numFmtId="1" fontId="6" fillId="0" borderId="2" xfId="6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1" fontId="6" fillId="0" borderId="2" xfId="0" applyNumberFormat="1" applyFont="1" applyFill="1" applyBorder="1" applyAlignment="1" applyProtection="1">
      <alignment horizontal="center" vertical="center" textRotation="90" wrapText="1"/>
    </xf>
    <xf numFmtId="3" fontId="6" fillId="0" borderId="2" xfId="0" applyNumberFormat="1" applyFont="1" applyFill="1" applyBorder="1" applyAlignment="1" applyProtection="1">
      <alignment horizontal="center" vertical="center" textRotation="90" wrapText="1"/>
    </xf>
    <xf numFmtId="0" fontId="6" fillId="0" borderId="2" xfId="0" applyFont="1" applyFill="1" applyBorder="1" applyAlignment="1" applyProtection="1">
      <alignment horizontal="center" vertical="center" textRotation="90"/>
    </xf>
    <xf numFmtId="1" fontId="6" fillId="0" borderId="2" xfId="0" applyNumberFormat="1" applyFont="1" applyFill="1" applyBorder="1" applyAlignment="1" applyProtection="1">
      <alignment horizontal="center" vertical="center" textRotation="90"/>
    </xf>
    <xf numFmtId="1" fontId="6" fillId="0" borderId="2" xfId="0" applyNumberFormat="1" applyFont="1" applyFill="1" applyBorder="1" applyAlignment="1" applyProtection="1">
      <alignment horizontal="center" vertical="center" wrapText="1"/>
    </xf>
    <xf numFmtId="2" fontId="3" fillId="0" borderId="2" xfId="0" applyNumberFormat="1" applyFont="1" applyFill="1" applyBorder="1" applyAlignment="1"/>
    <xf numFmtId="0" fontId="8" fillId="0" borderId="2" xfId="0" applyFont="1" applyBorder="1" applyAlignment="1">
      <alignment vertical="top"/>
    </xf>
    <xf numFmtId="0" fontId="8" fillId="0" borderId="2" xfId="0" applyFont="1" applyBorder="1" applyAlignment="1"/>
    <xf numFmtId="0" fontId="8" fillId="0" borderId="2" xfId="0" applyFont="1" applyBorder="1"/>
    <xf numFmtId="4" fontId="3" fillId="0" borderId="2" xfId="2" applyNumberFormat="1" applyFont="1" applyFill="1" applyBorder="1" applyAlignment="1">
      <alignment horizontal="center" vertical="top" wrapText="1"/>
    </xf>
    <xf numFmtId="4" fontId="6" fillId="0" borderId="2" xfId="6" applyNumberFormat="1" applyFont="1" applyFill="1" applyBorder="1" applyAlignment="1" applyProtection="1">
      <alignment horizontal="center" vertical="top" wrapText="1"/>
    </xf>
    <xf numFmtId="4" fontId="6" fillId="2" borderId="2" xfId="0" applyNumberFormat="1" applyFont="1" applyFill="1" applyBorder="1" applyAlignment="1" applyProtection="1">
      <alignment horizontal="center" vertical="center" textRotation="90" wrapText="1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" fontId="6" fillId="0" borderId="2" xfId="0" applyNumberFormat="1" applyFont="1" applyFill="1" applyBorder="1" applyAlignment="1" applyProtection="1">
      <alignment horizontal="center" vertical="center"/>
    </xf>
    <xf numFmtId="0" fontId="3" fillId="0" borderId="0" xfId="6" applyFont="1"/>
    <xf numFmtId="49" fontId="3" fillId="0" borderId="0" xfId="6" applyNumberFormat="1" applyFont="1" applyFill="1" applyBorder="1" applyAlignment="1"/>
    <xf numFmtId="0" fontId="8" fillId="0" borderId="0" xfId="0" applyFont="1" applyAlignment="1"/>
    <xf numFmtId="0" fontId="9" fillId="0" borderId="0" xfId="6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4" fontId="10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8" fillId="0" borderId="0" xfId="0" applyNumberFormat="1" applyFont="1" applyAlignment="1">
      <alignment wrapText="1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2" borderId="2" xfId="0" applyFont="1" applyFill="1" applyBorder="1" applyAlignment="1">
      <alignment vertical="top" wrapText="1"/>
    </xf>
    <xf numFmtId="4" fontId="12" fillId="2" borderId="2" xfId="22" applyNumberFormat="1" applyFont="1" applyFill="1" applyBorder="1" applyAlignment="1">
      <alignment horizontal="center" vertical="top"/>
    </xf>
    <xf numFmtId="4" fontId="12" fillId="2" borderId="2" xfId="0" applyNumberFormat="1" applyFont="1" applyFill="1" applyBorder="1" applyAlignment="1">
      <alignment horizontal="center" vertical="top"/>
    </xf>
    <xf numFmtId="165" fontId="12" fillId="2" borderId="2" xfId="0" applyNumberFormat="1" applyFont="1" applyFill="1" applyBorder="1" applyAlignment="1">
      <alignment horizontal="center" vertical="top"/>
    </xf>
    <xf numFmtId="0" fontId="8" fillId="0" borderId="2" xfId="0" applyNumberFormat="1" applyFont="1" applyBorder="1" applyAlignment="1">
      <alignment horizontal="center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6" fillId="0" borderId="2" xfId="6" applyNumberFormat="1" applyFont="1" applyFill="1" applyBorder="1" applyAlignment="1" applyProtection="1">
      <alignment horizont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3" fillId="0" borderId="2" xfId="2" applyNumberFormat="1" applyFont="1" applyFill="1" applyBorder="1" applyAlignment="1">
      <alignment vertical="center" wrapText="1"/>
    </xf>
    <xf numFmtId="0" fontId="6" fillId="0" borderId="2" xfId="6" applyNumberFormat="1" applyFont="1" applyFill="1" applyBorder="1" applyAlignment="1" applyProtection="1">
      <alignment vertical="center" wrapText="1"/>
    </xf>
    <xf numFmtId="0" fontId="14" fillId="0" borderId="0" xfId="0" applyFont="1"/>
    <xf numFmtId="0" fontId="11" fillId="0" borderId="2" xfId="6" applyFont="1" applyFill="1" applyBorder="1" applyAlignment="1" applyProtection="1">
      <alignment horizontal="center" vertical="top" wrapText="1"/>
    </xf>
    <xf numFmtId="4" fontId="11" fillId="4" borderId="2" xfId="0" applyNumberFormat="1" applyFont="1" applyFill="1" applyBorder="1" applyAlignment="1" applyProtection="1">
      <alignment horizontal="left" vertical="center"/>
    </xf>
    <xf numFmtId="1" fontId="11" fillId="0" borderId="3" xfId="6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right"/>
    </xf>
    <xf numFmtId="2" fontId="8" fillId="0" borderId="2" xfId="0" applyNumberFormat="1" applyFont="1" applyBorder="1" applyAlignment="1">
      <alignment horizontal="right"/>
    </xf>
    <xf numFmtId="4" fontId="3" fillId="2" borderId="2" xfId="0" applyNumberFormat="1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2" fontId="8" fillId="0" borderId="4" xfId="0" applyNumberFormat="1" applyFont="1" applyFill="1" applyBorder="1" applyAlignment="1">
      <alignment horizontal="right" vertical="center" wrapText="1"/>
    </xf>
    <xf numFmtId="2" fontId="8" fillId="0" borderId="2" xfId="0" applyNumberFormat="1" applyFont="1" applyBorder="1"/>
    <xf numFmtId="0" fontId="8" fillId="0" borderId="2" xfId="0" applyFont="1" applyBorder="1" applyAlignment="1">
      <alignment vertical="center"/>
    </xf>
    <xf numFmtId="0" fontId="8" fillId="0" borderId="2" xfId="0" applyNumberFormat="1" applyFont="1" applyBorder="1" applyAlignment="1">
      <alignment vertical="center"/>
    </xf>
    <xf numFmtId="0" fontId="17" fillId="0" borderId="0" xfId="0" applyFont="1"/>
    <xf numFmtId="0" fontId="8" fillId="0" borderId="2" xfId="0" applyFont="1" applyFill="1" applyBorder="1" applyAlignment="1">
      <alignment horizontal="right"/>
    </xf>
    <xf numFmtId="2" fontId="8" fillId="3" borderId="2" xfId="0" applyNumberFormat="1" applyFont="1" applyFill="1" applyBorder="1" applyAlignment="1" applyProtection="1">
      <alignment horizontal="righ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left" vertical="center" wrapText="1"/>
    </xf>
    <xf numFmtId="2" fontId="8" fillId="3" borderId="2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167" fontId="8" fillId="5" borderId="2" xfId="0" applyNumberFormat="1" applyFont="1" applyFill="1" applyBorder="1" applyAlignment="1">
      <alignment horizontal="right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6" fillId="0" borderId="2" xfId="10" applyFont="1" applyFill="1" applyBorder="1" applyAlignment="1" applyProtection="1">
      <alignment horizontal="center" vertical="center" wrapText="1" shrinkToFit="1"/>
    </xf>
    <xf numFmtId="1" fontId="14" fillId="0" borderId="2" xfId="0" applyNumberFormat="1" applyFont="1" applyBorder="1" applyAlignment="1">
      <alignment horizontal="center" vertical="center"/>
    </xf>
    <xf numFmtId="166" fontId="8" fillId="0" borderId="2" xfId="0" applyNumberFormat="1" applyFont="1" applyBorder="1"/>
    <xf numFmtId="0" fontId="8" fillId="0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6" fillId="0" borderId="2" xfId="10" applyFont="1" applyFill="1" applyBorder="1" applyAlignment="1" applyProtection="1">
      <alignment horizontal="center" wrapText="1" shrinkToFit="1"/>
    </xf>
    <xf numFmtId="0" fontId="8" fillId="0" borderId="2" xfId="0" applyFont="1" applyFill="1" applyBorder="1" applyAlignment="1">
      <alignment horizontal="left" vertical="center"/>
    </xf>
    <xf numFmtId="0" fontId="6" fillId="0" borderId="2" xfId="10" applyFont="1" applyFill="1" applyBorder="1" applyAlignment="1" applyProtection="1">
      <alignment horizontal="left" vertical="center" wrapText="1" shrinkToFit="1"/>
    </xf>
    <xf numFmtId="0" fontId="8" fillId="0" borderId="0" xfId="0" applyFont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0" fontId="8" fillId="3" borderId="2" xfId="0" applyNumberFormat="1" applyFont="1" applyFill="1" applyBorder="1" applyAlignment="1" applyProtection="1">
      <alignment horizontal="center" wrapText="1"/>
    </xf>
    <xf numFmtId="0" fontId="8" fillId="0" borderId="4" xfId="0" applyFont="1" applyFill="1" applyBorder="1" applyAlignment="1">
      <alignment horizontal="center" wrapText="1"/>
    </xf>
    <xf numFmtId="1" fontId="8" fillId="0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8" fontId="3" fillId="0" borderId="2" xfId="23" applyNumberFormat="1" applyFont="1" applyFill="1" applyBorder="1" applyAlignment="1">
      <alignment horizontal="right" vertical="center" wrapText="1"/>
    </xf>
    <xf numFmtId="3" fontId="3" fillId="0" borderId="2" xfId="2" applyNumberFormat="1" applyFont="1" applyFill="1" applyBorder="1" applyAlignment="1">
      <alignment horizontal="right" vertical="top" wrapText="1"/>
    </xf>
    <xf numFmtId="14" fontId="3" fillId="0" borderId="2" xfId="2" applyNumberFormat="1" applyFont="1" applyFill="1" applyBorder="1" applyAlignment="1">
      <alignment horizontal="right" vertical="top" wrapText="1"/>
    </xf>
    <xf numFmtId="2" fontId="3" fillId="0" borderId="2" xfId="2" applyNumberFormat="1" applyFont="1" applyFill="1" applyBorder="1" applyAlignment="1">
      <alignment horizontal="right" vertical="center" wrapText="1"/>
    </xf>
    <xf numFmtId="2" fontId="3" fillId="0" borderId="2" xfId="2" applyNumberFormat="1" applyFont="1" applyFill="1" applyBorder="1" applyAlignment="1">
      <alignment horizontal="right" vertical="top" wrapText="1"/>
    </xf>
    <xf numFmtId="0" fontId="3" fillId="0" borderId="2" xfId="2" applyNumberFormat="1" applyFont="1" applyFill="1" applyBorder="1" applyAlignment="1">
      <alignment horizontal="right" vertical="center" wrapText="1"/>
    </xf>
    <xf numFmtId="168" fontId="6" fillId="0" borderId="2" xfId="6" applyNumberFormat="1" applyFont="1" applyFill="1" applyBorder="1" applyAlignment="1" applyProtection="1">
      <alignment horizontal="right" vertical="center" wrapText="1"/>
    </xf>
    <xf numFmtId="0" fontId="6" fillId="0" borderId="2" xfId="6" applyNumberFormat="1" applyFont="1" applyFill="1" applyBorder="1" applyAlignment="1" applyProtection="1">
      <alignment horizontal="right" vertical="center" wrapText="1"/>
    </xf>
    <xf numFmtId="168" fontId="8" fillId="0" borderId="2" xfId="0" applyNumberFormat="1" applyFont="1" applyBorder="1" applyAlignment="1">
      <alignment horizontal="right" vertical="center"/>
    </xf>
    <xf numFmtId="0" fontId="8" fillId="0" borderId="2" xfId="0" applyNumberFormat="1" applyFont="1" applyBorder="1" applyAlignment="1">
      <alignment horizontal="right" vertical="center"/>
    </xf>
    <xf numFmtId="166" fontId="8" fillId="0" borderId="2" xfId="0" applyNumberFormat="1" applyFont="1" applyBorder="1" applyAlignment="1">
      <alignment horizontal="right" vertical="center"/>
    </xf>
    <xf numFmtId="168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2" fontId="8" fillId="0" borderId="2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12" fillId="2" borderId="2" xfId="0" applyNumberFormat="1" applyFont="1" applyFill="1" applyBorder="1" applyAlignment="1">
      <alignment vertical="top"/>
    </xf>
    <xf numFmtId="3" fontId="8" fillId="0" borderId="0" xfId="0" applyNumberFormat="1" applyFont="1"/>
    <xf numFmtId="3" fontId="8" fillId="5" borderId="2" xfId="0" applyNumberFormat="1" applyFont="1" applyFill="1" applyBorder="1" applyAlignment="1">
      <alignment horizontal="right" wrapText="1"/>
    </xf>
    <xf numFmtId="3" fontId="8" fillId="0" borderId="0" xfId="0" applyNumberFormat="1" applyFont="1" applyAlignment="1">
      <alignment horizontal="center"/>
    </xf>
    <xf numFmtId="4" fontId="3" fillId="2" borderId="2" xfId="0" applyNumberFormat="1" applyFont="1" applyFill="1" applyBorder="1" applyAlignment="1">
      <alignment horizontal="right" vertical="top"/>
    </xf>
    <xf numFmtId="4" fontId="3" fillId="2" borderId="2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right"/>
    </xf>
    <xf numFmtId="165" fontId="3" fillId="2" borderId="2" xfId="0" applyNumberFormat="1" applyFont="1" applyFill="1" applyBorder="1" applyAlignment="1">
      <alignment horizontal="right" vertical="top"/>
    </xf>
    <xf numFmtId="3" fontId="3" fillId="2" borderId="2" xfId="0" applyNumberFormat="1" applyFont="1" applyFill="1" applyBorder="1" applyAlignment="1">
      <alignment horizontal="right" vertical="top"/>
    </xf>
    <xf numFmtId="4" fontId="6" fillId="0" borderId="2" xfId="2" applyNumberFormat="1" applyFont="1" applyFill="1" applyBorder="1" applyAlignment="1">
      <alignment horizontal="right" vertical="top" wrapText="1"/>
    </xf>
    <xf numFmtId="4" fontId="6" fillId="0" borderId="2" xfId="6" applyNumberFormat="1" applyFont="1" applyFill="1" applyBorder="1" applyAlignment="1" applyProtection="1">
      <alignment horizontal="right" vertical="top" wrapText="1"/>
    </xf>
    <xf numFmtId="3" fontId="8" fillId="0" borderId="0" xfId="0" applyNumberFormat="1" applyFont="1" applyAlignment="1">
      <alignment horizontal="right"/>
    </xf>
    <xf numFmtId="3" fontId="8" fillId="0" borderId="2" xfId="0" applyNumberFormat="1" applyFont="1" applyBorder="1" applyAlignment="1">
      <alignment horizontal="right"/>
    </xf>
    <xf numFmtId="4" fontId="3" fillId="0" borderId="2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/>
    </xf>
    <xf numFmtId="4" fontId="3" fillId="2" borderId="2" xfId="22" applyNumberFormat="1" applyFont="1" applyFill="1" applyBorder="1" applyAlignment="1">
      <alignment horizontal="right" vertical="top"/>
    </xf>
    <xf numFmtId="43" fontId="8" fillId="0" borderId="2" xfId="23" applyFont="1" applyBorder="1" applyAlignment="1">
      <alignment horizontal="right"/>
    </xf>
    <xf numFmtId="167" fontId="8" fillId="5" borderId="2" xfId="0" applyNumberFormat="1" applyFont="1" applyFill="1" applyBorder="1" applyAlignment="1">
      <alignment wrapText="1"/>
    </xf>
    <xf numFmtId="165" fontId="3" fillId="2" borderId="2" xfId="0" applyNumberFormat="1" applyFont="1" applyFill="1" applyBorder="1" applyAlignment="1">
      <alignment vertical="top"/>
    </xf>
    <xf numFmtId="0" fontId="15" fillId="0" borderId="0" xfId="0" applyFont="1" applyAlignment="1">
      <alignment horizontal="right" vertical="top" wrapText="1"/>
    </xf>
    <xf numFmtId="2" fontId="11" fillId="0" borderId="3" xfId="6" applyNumberFormat="1" applyFont="1" applyFill="1" applyBorder="1" applyAlignment="1" applyProtection="1">
      <alignment horizontal="center" vertical="center"/>
    </xf>
    <xf numFmtId="2" fontId="11" fillId="0" borderId="11" xfId="6" applyNumberFormat="1" applyFont="1" applyFill="1" applyBorder="1" applyAlignment="1" applyProtection="1">
      <alignment horizontal="center" vertical="center"/>
    </xf>
    <xf numFmtId="2" fontId="6" fillId="0" borderId="3" xfId="6" applyNumberFormat="1" applyFont="1" applyFill="1" applyBorder="1" applyAlignment="1" applyProtection="1">
      <alignment horizontal="center" vertical="center"/>
    </xf>
    <xf numFmtId="2" fontId="6" fillId="0" borderId="11" xfId="6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" fontId="6" fillId="0" borderId="5" xfId="6" applyNumberFormat="1" applyFont="1" applyFill="1" applyBorder="1" applyAlignment="1" applyProtection="1">
      <alignment horizontal="center" vertical="center" wrapText="1"/>
    </xf>
    <xf numFmtId="3" fontId="6" fillId="0" borderId="6" xfId="6" applyNumberFormat="1" applyFont="1" applyFill="1" applyBorder="1" applyAlignment="1" applyProtection="1">
      <alignment horizontal="center" vertical="center" wrapText="1"/>
    </xf>
    <xf numFmtId="3" fontId="6" fillId="0" borderId="4" xfId="6" applyNumberFormat="1" applyFont="1" applyFill="1" applyBorder="1" applyAlignment="1" applyProtection="1">
      <alignment horizontal="center" vertical="center" wrapText="1"/>
    </xf>
    <xf numFmtId="4" fontId="6" fillId="0" borderId="5" xfId="6" applyNumberFormat="1" applyFont="1" applyFill="1" applyBorder="1" applyAlignment="1" applyProtection="1">
      <alignment horizontal="center" vertical="center" wrapText="1"/>
    </xf>
    <xf numFmtId="4" fontId="6" fillId="0" borderId="6" xfId="6" applyNumberFormat="1" applyFont="1" applyFill="1" applyBorder="1" applyAlignment="1" applyProtection="1">
      <alignment horizontal="center" vertical="center" wrapText="1"/>
    </xf>
    <xf numFmtId="4" fontId="6" fillId="0" borderId="4" xfId="6" applyNumberFormat="1" applyFont="1" applyFill="1" applyBorder="1" applyAlignment="1" applyProtection="1">
      <alignment horizontal="center" vertical="center" wrapText="1"/>
    </xf>
    <xf numFmtId="3" fontId="6" fillId="0" borderId="5" xfId="0" applyNumberFormat="1" applyFont="1" applyFill="1" applyBorder="1" applyAlignment="1" applyProtection="1">
      <alignment horizontal="center" vertical="center" textRotation="90" wrapText="1"/>
    </xf>
    <xf numFmtId="3" fontId="6" fillId="0" borderId="6" xfId="0" applyNumberFormat="1" applyFont="1" applyFill="1" applyBorder="1" applyAlignment="1" applyProtection="1">
      <alignment horizontal="center" vertical="center" textRotation="90" wrapText="1"/>
    </xf>
    <xf numFmtId="3" fontId="6" fillId="0" borderId="4" xfId="0" applyNumberFormat="1" applyFont="1" applyFill="1" applyBorder="1" applyAlignment="1" applyProtection="1">
      <alignment horizontal="center" vertical="center" textRotation="90" wrapText="1"/>
    </xf>
    <xf numFmtId="0" fontId="6" fillId="0" borderId="5" xfId="0" applyFont="1" applyFill="1" applyBorder="1" applyAlignment="1" applyProtection="1">
      <alignment horizontal="center" vertical="center" textRotation="90"/>
    </xf>
    <xf numFmtId="0" fontId="6" fillId="0" borderId="6" xfId="0" applyFont="1" applyFill="1" applyBorder="1" applyAlignment="1" applyProtection="1">
      <alignment horizontal="center" vertical="center" textRotation="90"/>
    </xf>
    <xf numFmtId="0" fontId="6" fillId="0" borderId="4" xfId="0" applyFont="1" applyFill="1" applyBorder="1" applyAlignment="1" applyProtection="1">
      <alignment horizontal="center" vertical="center" textRotation="90"/>
    </xf>
    <xf numFmtId="1" fontId="6" fillId="0" borderId="5" xfId="0" applyNumberFormat="1" applyFont="1" applyFill="1" applyBorder="1" applyAlignment="1" applyProtection="1">
      <alignment horizontal="center" vertical="center" textRotation="90"/>
    </xf>
    <xf numFmtId="1" fontId="6" fillId="0" borderId="6" xfId="0" applyNumberFormat="1" applyFont="1" applyFill="1" applyBorder="1" applyAlignment="1" applyProtection="1">
      <alignment horizontal="center" vertical="center" textRotation="90"/>
    </xf>
    <xf numFmtId="1" fontId="6" fillId="0" borderId="4" xfId="0" applyNumberFormat="1" applyFont="1" applyFill="1" applyBorder="1" applyAlignment="1" applyProtection="1">
      <alignment horizontal="center" vertical="center" textRotation="90"/>
    </xf>
    <xf numFmtId="4" fontId="6" fillId="0" borderId="2" xfId="0" applyNumberFormat="1" applyFont="1" applyFill="1" applyBorder="1" applyAlignment="1" applyProtection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1" fontId="6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/>
    </xf>
    <xf numFmtId="4" fontId="6" fillId="0" borderId="2" xfId="6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6" applyFont="1" applyFill="1" applyAlignment="1" applyProtection="1">
      <alignment horizontal="right" vertical="top" wrapText="1"/>
    </xf>
    <xf numFmtId="4" fontId="6" fillId="2" borderId="2" xfId="0" applyNumberFormat="1" applyFont="1" applyFill="1" applyBorder="1" applyAlignment="1" applyProtection="1">
      <alignment horizontal="center" vertical="center" wrapText="1"/>
    </xf>
    <xf numFmtId="4" fontId="6" fillId="2" borderId="2" xfId="0" applyNumberFormat="1" applyFont="1" applyFill="1" applyBorder="1" applyAlignment="1" applyProtection="1">
      <alignment horizontal="center" vertical="center" textRotation="90" wrapText="1"/>
    </xf>
    <xf numFmtId="1" fontId="6" fillId="0" borderId="5" xfId="0" applyNumberFormat="1" applyFont="1" applyFill="1" applyBorder="1" applyAlignment="1" applyProtection="1">
      <alignment horizontal="center" vertical="center" textRotation="90" wrapText="1" readingOrder="1"/>
    </xf>
    <xf numFmtId="1" fontId="6" fillId="0" borderId="6" xfId="0" applyNumberFormat="1" applyFont="1" applyFill="1" applyBorder="1" applyAlignment="1" applyProtection="1">
      <alignment horizontal="center" vertical="center" textRotation="90" wrapText="1" readingOrder="1"/>
    </xf>
    <xf numFmtId="1" fontId="6" fillId="0" borderId="4" xfId="0" applyNumberFormat="1" applyFont="1" applyFill="1" applyBorder="1" applyAlignment="1" applyProtection="1">
      <alignment horizontal="center" vertical="center" textRotation="90" wrapText="1" readingOrder="1"/>
    </xf>
    <xf numFmtId="2" fontId="3" fillId="0" borderId="5" xfId="0" applyNumberFormat="1" applyFont="1" applyFill="1" applyBorder="1" applyAlignment="1">
      <alignment horizontal="center" vertical="center" textRotation="90" wrapText="1"/>
    </xf>
    <xf numFmtId="2" fontId="3" fillId="0" borderId="6" xfId="0" applyNumberFormat="1" applyFont="1" applyFill="1" applyBorder="1" applyAlignment="1">
      <alignment horizontal="center" vertical="center" textRotation="90" wrapText="1"/>
    </xf>
    <xf numFmtId="2" fontId="3" fillId="0" borderId="4" xfId="0" applyNumberFormat="1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/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6" fillId="0" borderId="0" xfId="6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 applyProtection="1">
      <alignment horizontal="center" vertical="center" wrapText="1"/>
    </xf>
    <xf numFmtId="4" fontId="6" fillId="0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" xfId="0" applyBorder="1" applyAlignment="1">
      <alignment wrapText="1"/>
    </xf>
    <xf numFmtId="4" fontId="6" fillId="0" borderId="5" xfId="0" applyNumberFormat="1" applyFont="1" applyFill="1" applyBorder="1" applyAlignment="1" applyProtection="1">
      <alignment horizontal="center" vertical="center" textRotation="90" wrapText="1"/>
    </xf>
    <xf numFmtId="4" fontId="6" fillId="0" borderId="4" xfId="0" applyNumberFormat="1" applyFont="1" applyFill="1" applyBorder="1" applyAlignment="1" applyProtection="1">
      <alignment horizontal="center" vertical="center" textRotation="90" wrapText="1"/>
    </xf>
    <xf numFmtId="4" fontId="6" fillId="0" borderId="6" xfId="0" applyNumberFormat="1" applyFont="1" applyFill="1" applyBorder="1" applyAlignment="1" applyProtection="1">
      <alignment horizontal="center" vertical="center" textRotation="90" wrapText="1"/>
    </xf>
  </cellXfs>
  <cellStyles count="24">
    <cellStyle name="Обычный" xfId="0" builtinId="0"/>
    <cellStyle name="Обычный 10" xfId="2"/>
    <cellStyle name="Обычный 11" xfId="3"/>
    <cellStyle name="Обычный 12" xfId="4"/>
    <cellStyle name="Обычный 12 2" xfId="5"/>
    <cellStyle name="Обычный 13" xfId="6"/>
    <cellStyle name="Обычный 14" xfId="7"/>
    <cellStyle name="Обычный 15" xfId="1"/>
    <cellStyle name="Обычный 2" xfId="8"/>
    <cellStyle name="Обычный 2 2" xfId="9"/>
    <cellStyle name="Обычный 2 2 2" xfId="10"/>
    <cellStyle name="Обычный 2 2_123" xfId="11"/>
    <cellStyle name="Обычный 2 8" xfId="12"/>
    <cellStyle name="Обычный 3" xfId="13"/>
    <cellStyle name="Обычный 3 8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Финансовый" xfId="23" builtinId="3"/>
    <cellStyle name="Финансовый 2" xfId="22"/>
    <cellStyle name="Финансовый 3" xfId="21"/>
  </cellStyles>
  <dxfs count="1"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98"/>
  <sheetViews>
    <sheetView tabSelected="1" view="pageBreakPreview" topLeftCell="AT1" zoomScaleNormal="100" zoomScaleSheetLayoutView="100" workbookViewId="0">
      <selection activeCell="BE6" sqref="BE6"/>
    </sheetView>
  </sheetViews>
  <sheetFormatPr defaultRowHeight="15" x14ac:dyDescent="0.25"/>
  <cols>
    <col min="1" max="1" width="6.7109375" customWidth="1"/>
    <col min="2" max="2" width="38.42578125" customWidth="1"/>
    <col min="3" max="3" width="7.7109375" customWidth="1"/>
    <col min="4" max="4" width="13.42578125" customWidth="1"/>
    <col min="5" max="5" width="6.5703125" customWidth="1"/>
    <col min="6" max="6" width="6.7109375" customWidth="1"/>
    <col min="7" max="7" width="7.85546875" customWidth="1"/>
    <col min="8" max="8" width="7.28515625" customWidth="1"/>
    <col min="9" max="10" width="6.7109375" customWidth="1"/>
    <col min="11" max="11" width="10.42578125" bestFit="1" customWidth="1"/>
    <col min="12" max="12" width="11.5703125" customWidth="1"/>
    <col min="14" max="14" width="11" customWidth="1"/>
    <col min="16" max="16" width="7.5703125" customWidth="1"/>
    <col min="18" max="18" width="11.28515625" customWidth="1"/>
    <col min="19" max="19" width="15" customWidth="1"/>
    <col min="22" max="22" width="15.140625" customWidth="1"/>
    <col min="25" max="25" width="13.7109375" customWidth="1"/>
    <col min="28" max="28" width="13.42578125" customWidth="1"/>
    <col min="29" max="29" width="13.28515625" customWidth="1"/>
    <col min="30" max="30" width="10.42578125" customWidth="1"/>
    <col min="31" max="31" width="15.42578125" customWidth="1"/>
    <col min="32" max="32" width="13.28515625" customWidth="1"/>
    <col min="33" max="33" width="8.5703125" customWidth="1"/>
    <col min="34" max="34" width="14.28515625" customWidth="1"/>
    <col min="35" max="35" width="13.42578125" customWidth="1"/>
    <col min="36" max="37" width="6.7109375" customWidth="1"/>
    <col min="38" max="38" width="13.28515625" customWidth="1"/>
    <col min="39" max="39" width="11.140625" customWidth="1"/>
    <col min="40" max="40" width="11.85546875" customWidth="1"/>
    <col min="41" max="41" width="13.28515625" customWidth="1"/>
    <col min="42" max="42" width="8.28515625" customWidth="1"/>
    <col min="43" max="43" width="8.140625" customWidth="1"/>
    <col min="44" max="44" width="12.140625" customWidth="1"/>
    <col min="45" max="45" width="8.140625" customWidth="1"/>
    <col min="46" max="46" width="7.42578125" customWidth="1"/>
    <col min="47" max="47" width="13.42578125" customWidth="1"/>
    <col min="48" max="48" width="8" customWidth="1"/>
    <col min="49" max="49" width="8.5703125" customWidth="1"/>
    <col min="50" max="50" width="11.85546875" customWidth="1"/>
    <col min="51" max="51" width="15.28515625" customWidth="1"/>
    <col min="52" max="52" width="16" customWidth="1"/>
    <col min="53" max="53" width="16.28515625" customWidth="1"/>
    <col min="54" max="54" width="13" customWidth="1"/>
    <col min="55" max="55" width="10.7109375" customWidth="1"/>
    <col min="56" max="56" width="8.42578125" customWidth="1"/>
    <col min="57" max="57" width="17" customWidth="1"/>
  </cols>
  <sheetData>
    <row r="1" spans="1:57" ht="87" customHeight="1" x14ac:dyDescent="0.25">
      <c r="BA1" s="124" t="s">
        <v>209</v>
      </c>
      <c r="BB1" s="124"/>
      <c r="BC1" s="124"/>
      <c r="BD1" s="124"/>
      <c r="BE1" s="124"/>
    </row>
    <row r="2" spans="1:57" ht="3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156"/>
      <c r="BB2" s="156"/>
      <c r="BC2" s="156"/>
      <c r="BD2" s="156"/>
      <c r="BE2" s="156"/>
    </row>
    <row r="3" spans="1:57" ht="4.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156"/>
      <c r="BB3" s="156"/>
      <c r="BC3" s="156"/>
      <c r="BD3" s="156"/>
      <c r="BE3" s="156"/>
    </row>
    <row r="4" spans="1:57" ht="4.5" hidden="1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156"/>
      <c r="BB4" s="156"/>
      <c r="BC4" s="156"/>
      <c r="BD4" s="156"/>
      <c r="BE4" s="156"/>
    </row>
    <row r="5" spans="1:57" ht="52.5" hidden="1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156"/>
      <c r="BB5" s="156"/>
      <c r="BC5" s="156"/>
      <c r="BD5" s="156"/>
      <c r="BE5" s="156"/>
    </row>
    <row r="6" spans="1:57" ht="52.5" customHeight="1" x14ac:dyDescent="0.25">
      <c r="A6" s="20"/>
      <c r="B6" s="170" t="s">
        <v>162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22"/>
      <c r="AF6" s="3"/>
      <c r="AG6" s="3"/>
      <c r="AH6" s="3"/>
      <c r="AI6" s="3"/>
      <c r="AJ6" s="3"/>
      <c r="AK6" s="3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3"/>
      <c r="BB6" s="3"/>
      <c r="BC6" s="3"/>
      <c r="BD6" s="3"/>
      <c r="BE6" s="3"/>
    </row>
    <row r="7" spans="1:57" s="3" customFormat="1" ht="45" customHeight="1" x14ac:dyDescent="0.2">
      <c r="A7" s="134" t="s">
        <v>0</v>
      </c>
      <c r="B7" s="137" t="s">
        <v>17</v>
      </c>
      <c r="C7" s="140" t="s">
        <v>3</v>
      </c>
      <c r="D7" s="143" t="s">
        <v>4</v>
      </c>
      <c r="E7" s="146" t="s">
        <v>5</v>
      </c>
      <c r="F7" s="146" t="s">
        <v>6</v>
      </c>
      <c r="G7" s="155" t="s">
        <v>7</v>
      </c>
      <c r="H7" s="154"/>
      <c r="I7" s="154"/>
      <c r="J7" s="154"/>
      <c r="K7" s="175" t="s">
        <v>28</v>
      </c>
      <c r="L7" s="155" t="s">
        <v>29</v>
      </c>
      <c r="M7" s="155"/>
      <c r="N7" s="154"/>
      <c r="O7" s="159" t="s">
        <v>30</v>
      </c>
      <c r="P7" s="162" t="s">
        <v>23</v>
      </c>
      <c r="Q7" s="162" t="s">
        <v>1</v>
      </c>
      <c r="R7" s="153" t="s">
        <v>26</v>
      </c>
      <c r="S7" s="153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67" t="s">
        <v>27</v>
      </c>
      <c r="AN7" s="168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31"/>
      <c r="AZ7" s="31"/>
      <c r="BA7" s="157" t="s">
        <v>24</v>
      </c>
      <c r="BB7" s="157"/>
      <c r="BC7" s="157"/>
      <c r="BD7" s="157"/>
      <c r="BE7" s="157"/>
    </row>
    <row r="8" spans="1:57" s="3" customFormat="1" ht="96" customHeight="1" x14ac:dyDescent="0.2">
      <c r="A8" s="135"/>
      <c r="B8" s="138"/>
      <c r="C8" s="141"/>
      <c r="D8" s="144"/>
      <c r="E8" s="147"/>
      <c r="F8" s="147"/>
      <c r="G8" s="149" t="s">
        <v>8</v>
      </c>
      <c r="H8" s="151" t="s">
        <v>9</v>
      </c>
      <c r="I8" s="152"/>
      <c r="J8" s="152"/>
      <c r="K8" s="177"/>
      <c r="L8" s="175" t="s">
        <v>8</v>
      </c>
      <c r="M8" s="175" t="s">
        <v>22</v>
      </c>
      <c r="N8" s="175" t="s">
        <v>10</v>
      </c>
      <c r="O8" s="160"/>
      <c r="P8" s="163"/>
      <c r="Q8" s="163"/>
      <c r="R8" s="155" t="s">
        <v>32</v>
      </c>
      <c r="S8" s="131"/>
      <c r="T8" s="131"/>
      <c r="U8" s="155" t="s">
        <v>33</v>
      </c>
      <c r="V8" s="155"/>
      <c r="W8" s="155"/>
      <c r="X8" s="155" t="s">
        <v>34</v>
      </c>
      <c r="Y8" s="155"/>
      <c r="Z8" s="155"/>
      <c r="AA8" s="171" t="s">
        <v>35</v>
      </c>
      <c r="AB8" s="172"/>
      <c r="AC8" s="172"/>
      <c r="AD8" s="155" t="s">
        <v>36</v>
      </c>
      <c r="AE8" s="155"/>
      <c r="AF8" s="155"/>
      <c r="AG8" s="155" t="s">
        <v>37</v>
      </c>
      <c r="AH8" s="130"/>
      <c r="AI8" s="130"/>
      <c r="AJ8" s="155" t="s">
        <v>38</v>
      </c>
      <c r="AK8" s="155"/>
      <c r="AL8" s="155"/>
      <c r="AM8" s="152" t="s">
        <v>40</v>
      </c>
      <c r="AN8" s="165"/>
      <c r="AO8" s="165"/>
      <c r="AP8" s="129" t="s">
        <v>41</v>
      </c>
      <c r="AQ8" s="130"/>
      <c r="AR8" s="130"/>
      <c r="AS8" s="129" t="s">
        <v>43</v>
      </c>
      <c r="AT8" s="130"/>
      <c r="AU8" s="130"/>
      <c r="AV8" s="129" t="s">
        <v>42</v>
      </c>
      <c r="AW8" s="130"/>
      <c r="AX8" s="130"/>
      <c r="AY8" s="132" t="s">
        <v>103</v>
      </c>
      <c r="AZ8" s="132" t="s">
        <v>104</v>
      </c>
      <c r="BA8" s="158" t="s">
        <v>8</v>
      </c>
      <c r="BB8" s="157" t="s">
        <v>9</v>
      </c>
      <c r="BC8" s="157"/>
      <c r="BD8" s="157"/>
      <c r="BE8" s="157"/>
    </row>
    <row r="9" spans="1:57" s="3" customFormat="1" ht="84" customHeight="1" x14ac:dyDescent="0.2">
      <c r="A9" s="136"/>
      <c r="B9" s="139"/>
      <c r="C9" s="142"/>
      <c r="D9" s="145"/>
      <c r="E9" s="148"/>
      <c r="F9" s="148"/>
      <c r="G9" s="150"/>
      <c r="H9" s="4" t="s">
        <v>11</v>
      </c>
      <c r="I9" s="4" t="s">
        <v>12</v>
      </c>
      <c r="J9" s="4" t="s">
        <v>13</v>
      </c>
      <c r="K9" s="176"/>
      <c r="L9" s="176"/>
      <c r="M9" s="176"/>
      <c r="N9" s="176"/>
      <c r="O9" s="161"/>
      <c r="P9" s="164"/>
      <c r="Q9" s="164"/>
      <c r="R9" s="131"/>
      <c r="S9" s="131"/>
      <c r="T9" s="131"/>
      <c r="U9" s="131"/>
      <c r="V9" s="131"/>
      <c r="W9" s="131"/>
      <c r="X9" s="131"/>
      <c r="Y9" s="131"/>
      <c r="Z9" s="131"/>
      <c r="AA9" s="173"/>
      <c r="AB9" s="174"/>
      <c r="AC9" s="174"/>
      <c r="AD9" s="131"/>
      <c r="AE9" s="131"/>
      <c r="AF9" s="131"/>
      <c r="AG9" s="131"/>
      <c r="AH9" s="131"/>
      <c r="AI9" s="131"/>
      <c r="AJ9" s="131"/>
      <c r="AK9" s="131"/>
      <c r="AL9" s="131"/>
      <c r="AM9" s="166"/>
      <c r="AN9" s="166"/>
      <c r="AO9" s="166"/>
      <c r="AP9" s="131"/>
      <c r="AQ9" s="131"/>
      <c r="AR9" s="131"/>
      <c r="AS9" s="131"/>
      <c r="AT9" s="131"/>
      <c r="AU9" s="131"/>
      <c r="AV9" s="131"/>
      <c r="AW9" s="131"/>
      <c r="AX9" s="131"/>
      <c r="AY9" s="133"/>
      <c r="AZ9" s="133"/>
      <c r="BA9" s="158"/>
      <c r="BB9" s="15" t="s">
        <v>18</v>
      </c>
      <c r="BC9" s="15" t="s">
        <v>25</v>
      </c>
      <c r="BD9" s="15" t="s">
        <v>19</v>
      </c>
      <c r="BE9" s="15" t="s">
        <v>20</v>
      </c>
    </row>
    <row r="10" spans="1:57" s="3" customFormat="1" ht="58.5" customHeight="1" x14ac:dyDescent="0.2">
      <c r="A10" s="17"/>
      <c r="B10" s="17"/>
      <c r="C10" s="5"/>
      <c r="D10" s="6"/>
      <c r="E10" s="7"/>
      <c r="F10" s="7"/>
      <c r="G10" s="18" t="s">
        <v>14</v>
      </c>
      <c r="H10" s="18" t="s">
        <v>14</v>
      </c>
      <c r="I10" s="18" t="s">
        <v>14</v>
      </c>
      <c r="J10" s="18" t="s">
        <v>14</v>
      </c>
      <c r="K10" s="16" t="s">
        <v>2</v>
      </c>
      <c r="L10" s="16" t="s">
        <v>2</v>
      </c>
      <c r="M10" s="16"/>
      <c r="N10" s="16" t="s">
        <v>2</v>
      </c>
      <c r="O10" s="8" t="s">
        <v>15</v>
      </c>
      <c r="P10" s="9"/>
      <c r="Q10" s="2"/>
      <c r="R10" s="23" t="s">
        <v>2</v>
      </c>
      <c r="S10" s="23" t="s">
        <v>21</v>
      </c>
      <c r="T10" s="23" t="s">
        <v>39</v>
      </c>
      <c r="U10" s="23" t="s">
        <v>16</v>
      </c>
      <c r="V10" s="23" t="s">
        <v>21</v>
      </c>
      <c r="W10" s="23" t="s">
        <v>39</v>
      </c>
      <c r="X10" s="23" t="s">
        <v>2</v>
      </c>
      <c r="Y10" s="23" t="s">
        <v>21</v>
      </c>
      <c r="Z10" s="23" t="s">
        <v>39</v>
      </c>
      <c r="AA10" s="23" t="s">
        <v>2</v>
      </c>
      <c r="AB10" s="23" t="s">
        <v>21</v>
      </c>
      <c r="AC10" s="23" t="s">
        <v>39</v>
      </c>
      <c r="AD10" s="23" t="s">
        <v>2</v>
      </c>
      <c r="AE10" s="23" t="s">
        <v>21</v>
      </c>
      <c r="AF10" s="23" t="s">
        <v>39</v>
      </c>
      <c r="AG10" s="23" t="s">
        <v>2</v>
      </c>
      <c r="AH10" s="23" t="s">
        <v>21</v>
      </c>
      <c r="AI10" s="23" t="s">
        <v>39</v>
      </c>
      <c r="AJ10" s="24" t="s">
        <v>31</v>
      </c>
      <c r="AK10" s="23" t="s">
        <v>21</v>
      </c>
      <c r="AL10" s="23" t="s">
        <v>39</v>
      </c>
      <c r="AM10" s="27" t="s">
        <v>2</v>
      </c>
      <c r="AN10" s="27" t="s">
        <v>21</v>
      </c>
      <c r="AO10" s="23" t="s">
        <v>39</v>
      </c>
      <c r="AP10" s="27" t="s">
        <v>2</v>
      </c>
      <c r="AQ10" s="27" t="s">
        <v>21</v>
      </c>
      <c r="AR10" s="23" t="s">
        <v>39</v>
      </c>
      <c r="AS10" s="27" t="s">
        <v>2</v>
      </c>
      <c r="AT10" s="27" t="s">
        <v>21</v>
      </c>
      <c r="AU10" s="25" t="s">
        <v>39</v>
      </c>
      <c r="AV10" s="30" t="s">
        <v>16</v>
      </c>
      <c r="AW10" s="29" t="s">
        <v>21</v>
      </c>
      <c r="AX10" s="29" t="s">
        <v>39</v>
      </c>
      <c r="AY10" s="29" t="s">
        <v>21</v>
      </c>
      <c r="AZ10" s="29" t="s">
        <v>21</v>
      </c>
      <c r="BA10" s="1" t="s">
        <v>21</v>
      </c>
      <c r="BB10" s="1" t="s">
        <v>21</v>
      </c>
      <c r="BC10" s="1" t="s">
        <v>21</v>
      </c>
      <c r="BD10" s="1" t="s">
        <v>21</v>
      </c>
      <c r="BE10" s="1" t="s">
        <v>21</v>
      </c>
    </row>
    <row r="11" spans="1:57" s="28" customFormat="1" ht="14.25" customHeight="1" x14ac:dyDescent="0.2">
      <c r="A11" s="36">
        <v>1</v>
      </c>
      <c r="B11" s="36">
        <v>2</v>
      </c>
      <c r="C11" s="37">
        <v>3</v>
      </c>
      <c r="D11" s="37">
        <v>4</v>
      </c>
      <c r="E11" s="37">
        <v>5</v>
      </c>
      <c r="F11" s="37">
        <v>6</v>
      </c>
      <c r="G11" s="37">
        <v>7</v>
      </c>
      <c r="H11" s="37">
        <v>8</v>
      </c>
      <c r="I11" s="37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8">
        <v>16</v>
      </c>
      <c r="Q11" s="39">
        <v>17</v>
      </c>
      <c r="R11" s="37">
        <v>18</v>
      </c>
      <c r="S11" s="37">
        <v>19</v>
      </c>
      <c r="T11" s="37">
        <v>20</v>
      </c>
      <c r="U11" s="37">
        <v>21</v>
      </c>
      <c r="V11" s="37">
        <v>22</v>
      </c>
      <c r="W11" s="37">
        <v>23</v>
      </c>
      <c r="X11" s="37">
        <v>24</v>
      </c>
      <c r="Y11" s="37">
        <v>25</v>
      </c>
      <c r="Z11" s="37">
        <v>26</v>
      </c>
      <c r="AA11" s="37">
        <v>27</v>
      </c>
      <c r="AB11" s="37">
        <v>28</v>
      </c>
      <c r="AC11" s="37">
        <v>29</v>
      </c>
      <c r="AD11" s="37">
        <v>30</v>
      </c>
      <c r="AE11" s="37">
        <v>31</v>
      </c>
      <c r="AF11" s="37">
        <v>32</v>
      </c>
      <c r="AG11" s="37">
        <v>33</v>
      </c>
      <c r="AH11" s="37">
        <v>34</v>
      </c>
      <c r="AI11" s="37">
        <v>35</v>
      </c>
      <c r="AJ11" s="37">
        <v>36</v>
      </c>
      <c r="AK11" s="37">
        <v>37</v>
      </c>
      <c r="AL11" s="37">
        <v>38</v>
      </c>
      <c r="AM11" s="37">
        <v>39</v>
      </c>
      <c r="AN11" s="37">
        <v>40</v>
      </c>
      <c r="AO11" s="37">
        <v>41</v>
      </c>
      <c r="AP11" s="37">
        <v>42</v>
      </c>
      <c r="AQ11" s="37">
        <v>43</v>
      </c>
      <c r="AR11" s="37">
        <v>44</v>
      </c>
      <c r="AS11" s="37">
        <v>45</v>
      </c>
      <c r="AT11" s="37">
        <v>46</v>
      </c>
      <c r="AU11" s="37">
        <v>47</v>
      </c>
      <c r="AV11" s="37">
        <v>48</v>
      </c>
      <c r="AW11" s="37">
        <v>49</v>
      </c>
      <c r="AX11" s="36">
        <v>50</v>
      </c>
      <c r="AY11" s="39">
        <v>51</v>
      </c>
      <c r="AZ11" s="39">
        <v>52</v>
      </c>
      <c r="BA11" s="39">
        <v>53</v>
      </c>
      <c r="BB11" s="39">
        <v>54</v>
      </c>
      <c r="BC11" s="39">
        <v>55</v>
      </c>
      <c r="BD11" s="39">
        <v>56</v>
      </c>
      <c r="BE11" s="39">
        <v>57</v>
      </c>
    </row>
    <row r="12" spans="1:57" s="3" customFormat="1" ht="33.75" customHeight="1" x14ac:dyDescent="0.2">
      <c r="A12" s="127" t="s">
        <v>102</v>
      </c>
      <c r="B12" s="128"/>
      <c r="C12" s="10"/>
      <c r="D12" s="10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34"/>
      <c r="S12" s="105"/>
      <c r="T12" s="35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33"/>
      <c r="BB12" s="12"/>
      <c r="BC12" s="12"/>
      <c r="BD12" s="12"/>
      <c r="BE12" s="12"/>
    </row>
    <row r="13" spans="1:57" s="3" customFormat="1" ht="15" customHeight="1" x14ac:dyDescent="0.2">
      <c r="A13" s="47">
        <v>1</v>
      </c>
      <c r="B13" s="32" t="s">
        <v>44</v>
      </c>
      <c r="C13" s="72">
        <v>1971</v>
      </c>
      <c r="D13" s="57" t="s">
        <v>105</v>
      </c>
      <c r="E13" s="12">
        <v>5</v>
      </c>
      <c r="F13" s="12">
        <v>4</v>
      </c>
      <c r="G13" s="12">
        <v>60</v>
      </c>
      <c r="H13" s="87">
        <v>13</v>
      </c>
      <c r="I13" s="88">
        <f>G13-H13</f>
        <v>47</v>
      </c>
      <c r="J13" s="89"/>
      <c r="K13" s="51">
        <v>2943.2</v>
      </c>
      <c r="L13" s="51">
        <v>2666</v>
      </c>
      <c r="M13" s="90">
        <v>645</v>
      </c>
      <c r="N13" s="91">
        <f>L13-M13</f>
        <v>2021</v>
      </c>
      <c r="O13" s="92">
        <v>141</v>
      </c>
      <c r="P13" s="13"/>
      <c r="Q13" s="44"/>
      <c r="R13" s="52"/>
      <c r="S13" s="109">
        <v>594967.6</v>
      </c>
      <c r="T13" s="112">
        <v>43465</v>
      </c>
      <c r="U13" s="113"/>
      <c r="V13" s="109"/>
      <c r="W13" s="112"/>
      <c r="X13" s="109"/>
      <c r="Y13" s="109"/>
      <c r="Z13" s="112"/>
      <c r="AA13" s="109">
        <v>868.1</v>
      </c>
      <c r="AB13" s="109">
        <v>1267903.46</v>
      </c>
      <c r="AC13" s="112">
        <v>43465</v>
      </c>
      <c r="AD13" s="109">
        <v>54</v>
      </c>
      <c r="AE13" s="109">
        <v>623239.92000000004</v>
      </c>
      <c r="AF13" s="112">
        <v>43100</v>
      </c>
      <c r="AG13" s="114"/>
      <c r="AH13" s="114"/>
      <c r="AI13" s="114"/>
      <c r="AJ13" s="114"/>
      <c r="AK13" s="114"/>
      <c r="AL13" s="89"/>
      <c r="AM13" s="50"/>
      <c r="AN13" s="50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09">
        <v>174027.76860000001</v>
      </c>
      <c r="AZ13" s="109">
        <v>39777.775679999999</v>
      </c>
      <c r="BA13" s="120">
        <v>2699916.52428</v>
      </c>
      <c r="BB13" s="50"/>
      <c r="BC13" s="50"/>
      <c r="BD13" s="50"/>
      <c r="BE13" s="120">
        <v>2699916.52428</v>
      </c>
    </row>
    <row r="14" spans="1:57" s="3" customFormat="1" ht="15" customHeight="1" x14ac:dyDescent="0.2">
      <c r="A14" s="47">
        <v>2</v>
      </c>
      <c r="B14" s="32" t="s">
        <v>45</v>
      </c>
      <c r="C14" s="84">
        <v>1963</v>
      </c>
      <c r="D14" s="54" t="s">
        <v>106</v>
      </c>
      <c r="E14" s="53">
        <v>4</v>
      </c>
      <c r="F14" s="53">
        <v>4</v>
      </c>
      <c r="G14" s="53">
        <v>64</v>
      </c>
      <c r="H14" s="93">
        <v>14</v>
      </c>
      <c r="I14" s="88">
        <f t="shared" ref="I14:I77" si="0">G14-H14</f>
        <v>50</v>
      </c>
      <c r="J14" s="89"/>
      <c r="K14" s="55">
        <v>2789</v>
      </c>
      <c r="L14" s="55">
        <v>2580.1999999999998</v>
      </c>
      <c r="M14" s="92">
        <v>604.5</v>
      </c>
      <c r="N14" s="91">
        <f t="shared" ref="N14:N77" si="1">L14-M14</f>
        <v>1975.6999999999998</v>
      </c>
      <c r="O14" s="94">
        <v>125</v>
      </c>
      <c r="P14" s="14"/>
      <c r="Q14" s="45"/>
      <c r="R14" s="52"/>
      <c r="S14" s="109"/>
      <c r="T14" s="112"/>
      <c r="U14" s="113"/>
      <c r="V14" s="109"/>
      <c r="W14" s="112"/>
      <c r="X14" s="109"/>
      <c r="Y14" s="109"/>
      <c r="Z14" s="112"/>
      <c r="AA14" s="109"/>
      <c r="AB14" s="109"/>
      <c r="AC14" s="112"/>
      <c r="AD14" s="109">
        <v>41</v>
      </c>
      <c r="AE14" s="109">
        <v>473200.68</v>
      </c>
      <c r="AF14" s="112">
        <v>43100</v>
      </c>
      <c r="AG14" s="115"/>
      <c r="AH14" s="115"/>
      <c r="AI14" s="115"/>
      <c r="AJ14" s="115"/>
      <c r="AK14" s="115"/>
      <c r="AL14" s="89"/>
      <c r="AM14" s="50"/>
      <c r="AN14" s="50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09">
        <v>33124.047600000005</v>
      </c>
      <c r="AZ14" s="109">
        <v>7571.2108799999996</v>
      </c>
      <c r="BA14" s="120">
        <v>513895.93848000001</v>
      </c>
      <c r="BB14" s="50"/>
      <c r="BC14" s="50"/>
      <c r="BD14" s="50"/>
      <c r="BE14" s="120">
        <v>513895.93848000001</v>
      </c>
    </row>
    <row r="15" spans="1:57" s="3" customFormat="1" ht="15" customHeight="1" x14ac:dyDescent="0.2">
      <c r="A15" s="47">
        <v>3</v>
      </c>
      <c r="B15" s="32" t="s">
        <v>46</v>
      </c>
      <c r="C15" s="72">
        <v>1973</v>
      </c>
      <c r="D15" s="57" t="s">
        <v>105</v>
      </c>
      <c r="E15" s="50">
        <v>5</v>
      </c>
      <c r="F15" s="50">
        <v>4</v>
      </c>
      <c r="G15" s="50">
        <v>60</v>
      </c>
      <c r="H15" s="93">
        <v>12</v>
      </c>
      <c r="I15" s="88">
        <f t="shared" si="0"/>
        <v>48</v>
      </c>
      <c r="J15" s="89"/>
      <c r="K15" s="51">
        <v>2945.5</v>
      </c>
      <c r="L15" s="51">
        <v>2671.8</v>
      </c>
      <c r="M15" s="92">
        <v>556.79999999999995</v>
      </c>
      <c r="N15" s="91">
        <f t="shared" si="1"/>
        <v>2115</v>
      </c>
      <c r="O15" s="94">
        <v>121</v>
      </c>
      <c r="P15" s="14"/>
      <c r="Q15" s="45"/>
      <c r="R15" s="52"/>
      <c r="S15" s="109"/>
      <c r="T15" s="112"/>
      <c r="U15" s="113"/>
      <c r="V15" s="109"/>
      <c r="W15" s="112"/>
      <c r="X15" s="109"/>
      <c r="Y15" s="109"/>
      <c r="Z15" s="112"/>
      <c r="AA15" s="109"/>
      <c r="AB15" s="109"/>
      <c r="AC15" s="112"/>
      <c r="AD15" s="109">
        <v>376</v>
      </c>
      <c r="AE15" s="109">
        <v>2047725.04</v>
      </c>
      <c r="AF15" s="112">
        <v>43100</v>
      </c>
      <c r="AG15" s="115"/>
      <c r="AH15" s="115"/>
      <c r="AI15" s="115"/>
      <c r="AJ15" s="115"/>
      <c r="AK15" s="115"/>
      <c r="AL15" s="89"/>
      <c r="AM15" s="50"/>
      <c r="AN15" s="50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09">
        <v>143340.75280000002</v>
      </c>
      <c r="AZ15" s="109">
        <v>32763.600640000001</v>
      </c>
      <c r="BA15" s="120">
        <v>2223829.3934399998</v>
      </c>
      <c r="BB15" s="50"/>
      <c r="BC15" s="50"/>
      <c r="BD15" s="50"/>
      <c r="BE15" s="120">
        <v>2223829.3934399998</v>
      </c>
    </row>
    <row r="16" spans="1:57" s="3" customFormat="1" ht="15" customHeight="1" x14ac:dyDescent="0.2">
      <c r="A16" s="47">
        <v>4</v>
      </c>
      <c r="B16" s="32" t="s">
        <v>47</v>
      </c>
      <c r="C16" s="72">
        <v>1969</v>
      </c>
      <c r="D16" s="57" t="s">
        <v>105</v>
      </c>
      <c r="E16" s="50">
        <v>5</v>
      </c>
      <c r="F16" s="50">
        <v>4</v>
      </c>
      <c r="G16" s="50">
        <v>60</v>
      </c>
      <c r="H16" s="93">
        <v>13</v>
      </c>
      <c r="I16" s="88">
        <f t="shared" si="0"/>
        <v>47</v>
      </c>
      <c r="J16" s="89"/>
      <c r="K16" s="51">
        <v>2936.4</v>
      </c>
      <c r="L16" s="51">
        <v>2662.4</v>
      </c>
      <c r="M16" s="92">
        <v>632.1</v>
      </c>
      <c r="N16" s="91">
        <f t="shared" si="1"/>
        <v>2030.3000000000002</v>
      </c>
      <c r="O16" s="94">
        <v>130</v>
      </c>
      <c r="P16" s="14"/>
      <c r="Q16" s="45"/>
      <c r="R16" s="52"/>
      <c r="S16" s="109">
        <v>600050.54</v>
      </c>
      <c r="T16" s="112">
        <v>43100</v>
      </c>
      <c r="U16" s="113"/>
      <c r="V16" s="109"/>
      <c r="W16" s="112"/>
      <c r="X16" s="109"/>
      <c r="Y16" s="109"/>
      <c r="Z16" s="112"/>
      <c r="AA16" s="109"/>
      <c r="AB16" s="109"/>
      <c r="AC16" s="112"/>
      <c r="AD16" s="109"/>
      <c r="AE16" s="109"/>
      <c r="AF16" s="112"/>
      <c r="AG16" s="115"/>
      <c r="AH16" s="115"/>
      <c r="AI16" s="115"/>
      <c r="AJ16" s="115"/>
      <c r="AK16" s="115"/>
      <c r="AL16" s="89"/>
      <c r="AM16" s="50"/>
      <c r="AN16" s="50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09">
        <v>42003.537800000006</v>
      </c>
      <c r="AZ16" s="109">
        <v>9600.8086400000011</v>
      </c>
      <c r="BA16" s="120">
        <v>651654.88644000003</v>
      </c>
      <c r="BB16" s="50"/>
      <c r="BC16" s="50"/>
      <c r="BD16" s="50"/>
      <c r="BE16" s="120">
        <v>651654.88644000003</v>
      </c>
    </row>
    <row r="17" spans="1:60" x14ac:dyDescent="0.25">
      <c r="A17" s="42">
        <f>A16+1</f>
        <v>5</v>
      </c>
      <c r="B17" s="32" t="s">
        <v>48</v>
      </c>
      <c r="C17" s="72">
        <v>1970</v>
      </c>
      <c r="D17" s="57" t="s">
        <v>106</v>
      </c>
      <c r="E17" s="12">
        <v>5</v>
      </c>
      <c r="F17" s="12">
        <v>5</v>
      </c>
      <c r="G17" s="12">
        <v>68</v>
      </c>
      <c r="H17" s="95">
        <v>10</v>
      </c>
      <c r="I17" s="88">
        <f t="shared" si="0"/>
        <v>58</v>
      </c>
      <c r="J17" s="50"/>
      <c r="K17" s="51">
        <v>3452</v>
      </c>
      <c r="L17" s="51">
        <v>3051.8</v>
      </c>
      <c r="M17" s="82">
        <v>404.9</v>
      </c>
      <c r="N17" s="91">
        <f t="shared" si="1"/>
        <v>2646.9</v>
      </c>
      <c r="O17" s="96">
        <v>158</v>
      </c>
      <c r="P17" s="12"/>
      <c r="Q17" s="58"/>
      <c r="R17" s="52"/>
      <c r="S17" s="109"/>
      <c r="T17" s="112"/>
      <c r="U17" s="113"/>
      <c r="V17" s="109"/>
      <c r="W17" s="112"/>
      <c r="X17" s="109"/>
      <c r="Y17" s="109"/>
      <c r="Z17" s="112"/>
      <c r="AA17" s="109"/>
      <c r="AB17" s="109"/>
      <c r="AC17" s="112"/>
      <c r="AD17" s="109">
        <v>112</v>
      </c>
      <c r="AE17" s="109">
        <v>1178561.6000000001</v>
      </c>
      <c r="AF17" s="112">
        <v>43100</v>
      </c>
      <c r="AG17" s="50"/>
      <c r="AH17" s="50"/>
      <c r="AI17" s="50"/>
      <c r="AJ17" s="50"/>
      <c r="AK17" s="50"/>
      <c r="AL17" s="50"/>
      <c r="AM17" s="50"/>
      <c r="AN17" s="50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09">
        <v>82499.31200000002</v>
      </c>
      <c r="AZ17" s="109">
        <v>18856.985600000004</v>
      </c>
      <c r="BA17" s="120">
        <v>1279917.8976</v>
      </c>
      <c r="BB17" s="50"/>
      <c r="BC17" s="50"/>
      <c r="BD17" s="50"/>
      <c r="BE17" s="120">
        <v>1279917.8976</v>
      </c>
      <c r="BF17" s="3"/>
      <c r="BG17" s="59"/>
      <c r="BH17" s="59"/>
    </row>
    <row r="18" spans="1:60" x14ac:dyDescent="0.25">
      <c r="A18" s="42">
        <f t="shared" ref="A18:A70" si="2">A17+1</f>
        <v>6</v>
      </c>
      <c r="B18" s="32" t="s">
        <v>49</v>
      </c>
      <c r="C18" s="72">
        <v>1976</v>
      </c>
      <c r="D18" s="57" t="s">
        <v>105</v>
      </c>
      <c r="E18" s="12">
        <v>5</v>
      </c>
      <c r="F18" s="12">
        <v>4</v>
      </c>
      <c r="G18" s="12">
        <v>60</v>
      </c>
      <c r="H18" s="95">
        <v>15</v>
      </c>
      <c r="I18" s="88">
        <f t="shared" si="0"/>
        <v>45</v>
      </c>
      <c r="J18" s="50"/>
      <c r="K18" s="51">
        <v>2957</v>
      </c>
      <c r="L18" s="51">
        <v>2671.51</v>
      </c>
      <c r="M18" s="82">
        <v>721</v>
      </c>
      <c r="N18" s="91">
        <f t="shared" si="1"/>
        <v>1950.5100000000002</v>
      </c>
      <c r="O18" s="96">
        <v>160</v>
      </c>
      <c r="P18" s="12" t="s">
        <v>205</v>
      </c>
      <c r="Q18" s="58">
        <v>2014</v>
      </c>
      <c r="R18" s="52"/>
      <c r="S18" s="109">
        <v>3747457.79</v>
      </c>
      <c r="T18" s="112">
        <v>43465</v>
      </c>
      <c r="U18" s="113"/>
      <c r="V18" s="109"/>
      <c r="W18" s="112"/>
      <c r="X18" s="109"/>
      <c r="Y18" s="109"/>
      <c r="Z18" s="112"/>
      <c r="AA18" s="109"/>
      <c r="AB18" s="109"/>
      <c r="AC18" s="112"/>
      <c r="AD18" s="109"/>
      <c r="AE18" s="109"/>
      <c r="AF18" s="112"/>
      <c r="AG18" s="50"/>
      <c r="AH18" s="50"/>
      <c r="AI18" s="50"/>
      <c r="AJ18" s="50"/>
      <c r="AK18" s="50"/>
      <c r="AL18" s="50"/>
      <c r="AM18" s="50"/>
      <c r="AN18" s="50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09">
        <v>262322.04530000006</v>
      </c>
      <c r="AZ18" s="109">
        <v>59959.324639999999</v>
      </c>
      <c r="BA18" s="120">
        <v>4069739.1599399997</v>
      </c>
      <c r="BB18" s="50"/>
      <c r="BC18" s="50"/>
      <c r="BD18" s="50"/>
      <c r="BE18" s="120">
        <v>4069739.1599399997</v>
      </c>
      <c r="BF18" s="3"/>
      <c r="BG18" s="59"/>
      <c r="BH18" s="59"/>
    </row>
    <row r="19" spans="1:60" x14ac:dyDescent="0.25">
      <c r="A19" s="42">
        <f t="shared" si="2"/>
        <v>7</v>
      </c>
      <c r="B19" s="32" t="s">
        <v>50</v>
      </c>
      <c r="C19" s="72">
        <v>1964</v>
      </c>
      <c r="D19" s="57" t="s">
        <v>107</v>
      </c>
      <c r="E19" s="12">
        <v>5</v>
      </c>
      <c r="F19" s="12">
        <v>3</v>
      </c>
      <c r="G19" s="12">
        <v>58</v>
      </c>
      <c r="H19" s="95">
        <v>13</v>
      </c>
      <c r="I19" s="88">
        <f t="shared" si="0"/>
        <v>45</v>
      </c>
      <c r="J19" s="50"/>
      <c r="K19" s="51">
        <v>2763.7</v>
      </c>
      <c r="L19" s="51">
        <v>2503.4</v>
      </c>
      <c r="M19" s="82">
        <v>509.3</v>
      </c>
      <c r="N19" s="91">
        <f t="shared" si="1"/>
        <v>1994.1000000000001</v>
      </c>
      <c r="O19" s="96">
        <v>119</v>
      </c>
      <c r="P19" s="12"/>
      <c r="Q19" s="58"/>
      <c r="R19" s="52"/>
      <c r="S19" s="109"/>
      <c r="T19" s="112"/>
      <c r="U19" s="113"/>
      <c r="V19" s="109"/>
      <c r="W19" s="112"/>
      <c r="X19" s="109"/>
      <c r="Y19" s="109"/>
      <c r="Z19" s="112"/>
      <c r="AA19" s="109"/>
      <c r="AB19" s="109"/>
      <c r="AC19" s="112"/>
      <c r="AD19" s="109">
        <v>1332</v>
      </c>
      <c r="AE19" s="109">
        <v>1985536.7000000002</v>
      </c>
      <c r="AF19" s="112">
        <v>43100</v>
      </c>
      <c r="AG19" s="50"/>
      <c r="AH19" s="50"/>
      <c r="AI19" s="50"/>
      <c r="AJ19" s="50"/>
      <c r="AK19" s="50"/>
      <c r="AL19" s="50"/>
      <c r="AM19" s="50"/>
      <c r="AN19" s="50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09">
        <v>138987.56900000002</v>
      </c>
      <c r="AZ19" s="109">
        <v>31768.587200000005</v>
      </c>
      <c r="BA19" s="120">
        <v>2156292.8562000003</v>
      </c>
      <c r="BB19" s="50"/>
      <c r="BC19" s="50"/>
      <c r="BD19" s="50"/>
      <c r="BE19" s="120">
        <v>2156292.8562000003</v>
      </c>
      <c r="BF19" s="3"/>
      <c r="BG19" s="59"/>
      <c r="BH19" s="59"/>
    </row>
    <row r="20" spans="1:60" x14ac:dyDescent="0.25">
      <c r="A20" s="42">
        <f t="shared" si="2"/>
        <v>8</v>
      </c>
      <c r="B20" s="32" t="s">
        <v>51</v>
      </c>
      <c r="C20" s="85">
        <v>1992</v>
      </c>
      <c r="D20" s="79" t="s">
        <v>105</v>
      </c>
      <c r="E20" s="60">
        <v>9</v>
      </c>
      <c r="F20" s="60">
        <v>1</v>
      </c>
      <c r="G20" s="60">
        <v>88</v>
      </c>
      <c r="H20" s="95">
        <v>31</v>
      </c>
      <c r="I20" s="88">
        <f t="shared" si="0"/>
        <v>57</v>
      </c>
      <c r="J20" s="50"/>
      <c r="K20" s="61">
        <v>4891</v>
      </c>
      <c r="L20" s="61">
        <v>3805.7</v>
      </c>
      <c r="M20" s="82">
        <v>1302.8</v>
      </c>
      <c r="N20" s="91">
        <f t="shared" si="1"/>
        <v>2502.8999999999996</v>
      </c>
      <c r="O20" s="96">
        <v>217</v>
      </c>
      <c r="P20" s="12"/>
      <c r="Q20" s="58"/>
      <c r="R20" s="52"/>
      <c r="S20" s="109"/>
      <c r="T20" s="112"/>
      <c r="U20" s="113">
        <v>2</v>
      </c>
      <c r="V20" s="109">
        <v>4160425</v>
      </c>
      <c r="W20" s="112">
        <v>43100</v>
      </c>
      <c r="X20" s="109"/>
      <c r="Y20" s="109"/>
      <c r="Z20" s="112"/>
      <c r="AA20" s="109"/>
      <c r="AB20" s="109"/>
      <c r="AC20" s="112"/>
      <c r="AD20" s="109"/>
      <c r="AE20" s="109"/>
      <c r="AF20" s="112"/>
      <c r="AG20" s="50"/>
      <c r="AH20" s="50"/>
      <c r="AI20" s="50"/>
      <c r="AJ20" s="50"/>
      <c r="AK20" s="50"/>
      <c r="AL20" s="50"/>
      <c r="AM20" s="50"/>
      <c r="AN20" s="50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09">
        <v>291229.75</v>
      </c>
      <c r="AZ20" s="109">
        <v>66566.8</v>
      </c>
      <c r="BA20" s="120">
        <v>4518221.55</v>
      </c>
      <c r="BB20" s="50"/>
      <c r="BC20" s="50"/>
      <c r="BD20" s="50"/>
      <c r="BE20" s="120">
        <v>4518221.55</v>
      </c>
      <c r="BF20" s="3"/>
      <c r="BG20" s="59"/>
      <c r="BH20" s="59"/>
    </row>
    <row r="21" spans="1:60" x14ac:dyDescent="0.25">
      <c r="A21" s="42">
        <f t="shared" si="2"/>
        <v>9</v>
      </c>
      <c r="B21" s="32" t="s">
        <v>52</v>
      </c>
      <c r="C21" s="85">
        <v>1991</v>
      </c>
      <c r="D21" s="79" t="s">
        <v>105</v>
      </c>
      <c r="E21" s="60">
        <v>9</v>
      </c>
      <c r="F21" s="60">
        <v>1</v>
      </c>
      <c r="G21" s="60">
        <v>66</v>
      </c>
      <c r="H21" s="95">
        <v>23</v>
      </c>
      <c r="I21" s="88">
        <f t="shared" si="0"/>
        <v>43</v>
      </c>
      <c r="J21" s="50"/>
      <c r="K21" s="51">
        <v>4206</v>
      </c>
      <c r="L21" s="51">
        <v>3763.4</v>
      </c>
      <c r="M21" s="82">
        <v>1066.0999999999999</v>
      </c>
      <c r="N21" s="91">
        <f t="shared" si="1"/>
        <v>2697.3</v>
      </c>
      <c r="O21" s="96">
        <v>192</v>
      </c>
      <c r="P21" s="12"/>
      <c r="Q21" s="58"/>
      <c r="R21" s="52"/>
      <c r="S21" s="109"/>
      <c r="T21" s="112"/>
      <c r="U21" s="113">
        <v>2</v>
      </c>
      <c r="V21" s="109">
        <v>4160425</v>
      </c>
      <c r="W21" s="112">
        <v>43100</v>
      </c>
      <c r="X21" s="109"/>
      <c r="Y21" s="109"/>
      <c r="Z21" s="112"/>
      <c r="AA21" s="109"/>
      <c r="AB21" s="109"/>
      <c r="AC21" s="112"/>
      <c r="AD21" s="109"/>
      <c r="AE21" s="109"/>
      <c r="AF21" s="112"/>
      <c r="AG21" s="50"/>
      <c r="AH21" s="50"/>
      <c r="AI21" s="50"/>
      <c r="AJ21" s="50"/>
      <c r="AK21" s="50"/>
      <c r="AL21" s="50"/>
      <c r="AM21" s="50"/>
      <c r="AN21" s="50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09">
        <v>291229.75</v>
      </c>
      <c r="AZ21" s="109">
        <v>66566.8</v>
      </c>
      <c r="BA21" s="120">
        <v>4518221.55</v>
      </c>
      <c r="BB21" s="50"/>
      <c r="BC21" s="50"/>
      <c r="BD21" s="50"/>
      <c r="BE21" s="120">
        <v>4518221.55</v>
      </c>
      <c r="BF21" s="3"/>
      <c r="BG21" s="59"/>
      <c r="BH21" s="59"/>
    </row>
    <row r="22" spans="1:60" x14ac:dyDescent="0.25">
      <c r="A22" s="42">
        <f t="shared" si="2"/>
        <v>10</v>
      </c>
      <c r="B22" s="32" t="s">
        <v>53</v>
      </c>
      <c r="C22" s="83">
        <v>2005</v>
      </c>
      <c r="D22" s="62" t="s">
        <v>105</v>
      </c>
      <c r="E22" s="63">
        <v>14</v>
      </c>
      <c r="F22" s="63">
        <v>2</v>
      </c>
      <c r="G22" s="63">
        <v>110</v>
      </c>
      <c r="H22" s="95">
        <v>3</v>
      </c>
      <c r="I22" s="88">
        <f t="shared" si="0"/>
        <v>107</v>
      </c>
      <c r="J22" s="50"/>
      <c r="K22" s="61">
        <v>7409</v>
      </c>
      <c r="L22" s="61">
        <v>5690.8</v>
      </c>
      <c r="M22" s="82">
        <v>154.19999999999999</v>
      </c>
      <c r="N22" s="91">
        <f t="shared" si="1"/>
        <v>5536.6</v>
      </c>
      <c r="O22" s="96">
        <v>215</v>
      </c>
      <c r="P22" s="12"/>
      <c r="Q22" s="58"/>
      <c r="R22" s="52"/>
      <c r="S22" s="109"/>
      <c r="T22" s="112"/>
      <c r="U22" s="113"/>
      <c r="V22" s="109"/>
      <c r="W22" s="112"/>
      <c r="X22" s="109">
        <v>518</v>
      </c>
      <c r="Y22" s="109">
        <v>918382.92</v>
      </c>
      <c r="Z22" s="112">
        <v>43100</v>
      </c>
      <c r="AA22" s="109"/>
      <c r="AB22" s="109"/>
      <c r="AC22" s="112"/>
      <c r="AD22" s="109"/>
      <c r="AE22" s="109"/>
      <c r="AF22" s="112"/>
      <c r="AG22" s="50"/>
      <c r="AH22" s="50"/>
      <c r="AI22" s="50"/>
      <c r="AJ22" s="50"/>
      <c r="AK22" s="50"/>
      <c r="AL22" s="50"/>
      <c r="AM22" s="50"/>
      <c r="AN22" s="50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09">
        <v>64286.804400000008</v>
      </c>
      <c r="AZ22" s="109">
        <v>14694.12672</v>
      </c>
      <c r="BA22" s="120">
        <v>997363.85112000001</v>
      </c>
      <c r="BB22" s="50"/>
      <c r="BC22" s="50"/>
      <c r="BD22" s="50"/>
      <c r="BE22" s="120">
        <v>997363.85112000001</v>
      </c>
      <c r="BF22" s="3"/>
      <c r="BG22" s="59"/>
      <c r="BH22" s="59"/>
    </row>
    <row r="23" spans="1:60" x14ac:dyDescent="0.25">
      <c r="A23" s="42">
        <f t="shared" si="2"/>
        <v>11</v>
      </c>
      <c r="B23" s="32" t="s">
        <v>54</v>
      </c>
      <c r="C23" s="72">
        <v>1966</v>
      </c>
      <c r="D23" s="57" t="s">
        <v>106</v>
      </c>
      <c r="E23" s="50">
        <v>5</v>
      </c>
      <c r="F23" s="50">
        <v>4</v>
      </c>
      <c r="G23" s="50">
        <v>80</v>
      </c>
      <c r="H23" s="95">
        <v>35</v>
      </c>
      <c r="I23" s="88">
        <f t="shared" si="0"/>
        <v>45</v>
      </c>
      <c r="J23" s="50"/>
      <c r="K23" s="51">
        <v>3468</v>
      </c>
      <c r="L23" s="51">
        <v>3220.5</v>
      </c>
      <c r="M23" s="82">
        <v>729.3</v>
      </c>
      <c r="N23" s="91">
        <f t="shared" si="1"/>
        <v>2491.1999999999998</v>
      </c>
      <c r="O23" s="96">
        <v>165</v>
      </c>
      <c r="P23" s="12"/>
      <c r="Q23" s="58"/>
      <c r="R23" s="52"/>
      <c r="S23" s="109">
        <v>1165769.28</v>
      </c>
      <c r="T23" s="112">
        <v>43465</v>
      </c>
      <c r="U23" s="113"/>
      <c r="V23" s="109"/>
      <c r="W23" s="112"/>
      <c r="X23" s="109"/>
      <c r="Y23" s="109"/>
      <c r="Z23" s="112"/>
      <c r="AA23" s="109"/>
      <c r="AB23" s="109"/>
      <c r="AC23" s="112"/>
      <c r="AD23" s="109">
        <v>41</v>
      </c>
      <c r="AE23" s="109">
        <v>473200.68</v>
      </c>
      <c r="AF23" s="112">
        <v>43100</v>
      </c>
      <c r="AG23" s="50"/>
      <c r="AH23" s="50"/>
      <c r="AI23" s="50"/>
      <c r="AJ23" s="50"/>
      <c r="AK23" s="50"/>
      <c r="AL23" s="50"/>
      <c r="AM23" s="50"/>
      <c r="AN23" s="50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09">
        <v>114727.89720000001</v>
      </c>
      <c r="AZ23" s="109">
        <v>26223.519359999998</v>
      </c>
      <c r="BA23" s="120">
        <v>1779921.37656</v>
      </c>
      <c r="BB23" s="50"/>
      <c r="BC23" s="50"/>
      <c r="BD23" s="50"/>
      <c r="BE23" s="120">
        <v>1779921.37656</v>
      </c>
      <c r="BF23" s="3"/>
      <c r="BG23" s="59"/>
      <c r="BH23" s="59"/>
    </row>
    <row r="24" spans="1:60" x14ac:dyDescent="0.25">
      <c r="A24" s="42">
        <f t="shared" si="2"/>
        <v>12</v>
      </c>
      <c r="B24" s="32" t="s">
        <v>55</v>
      </c>
      <c r="C24" s="72">
        <v>1981</v>
      </c>
      <c r="D24" s="57" t="s">
        <v>105</v>
      </c>
      <c r="E24" s="50">
        <v>9</v>
      </c>
      <c r="F24" s="50">
        <v>3</v>
      </c>
      <c r="G24" s="50">
        <v>107</v>
      </c>
      <c r="H24" s="95">
        <v>52</v>
      </c>
      <c r="I24" s="88">
        <f t="shared" si="0"/>
        <v>55</v>
      </c>
      <c r="J24" s="50"/>
      <c r="K24" s="51">
        <v>5884</v>
      </c>
      <c r="L24" s="51">
        <v>5323.21</v>
      </c>
      <c r="M24" s="82">
        <v>1283.8</v>
      </c>
      <c r="N24" s="91">
        <f t="shared" si="1"/>
        <v>4039.41</v>
      </c>
      <c r="O24" s="96">
        <v>298</v>
      </c>
      <c r="P24" s="12"/>
      <c r="Q24" s="58"/>
      <c r="R24" s="52"/>
      <c r="S24" s="109">
        <v>2018736.18</v>
      </c>
      <c r="T24" s="112">
        <v>43465</v>
      </c>
      <c r="U24" s="113"/>
      <c r="V24" s="109"/>
      <c r="W24" s="112"/>
      <c r="X24" s="109"/>
      <c r="Y24" s="109"/>
      <c r="Z24" s="112"/>
      <c r="AA24" s="109"/>
      <c r="AB24" s="109"/>
      <c r="AC24" s="112"/>
      <c r="AD24" s="109"/>
      <c r="AE24" s="109"/>
      <c r="AF24" s="112"/>
      <c r="AG24" s="50"/>
      <c r="AH24" s="50"/>
      <c r="AI24" s="50"/>
      <c r="AJ24" s="50"/>
      <c r="AK24" s="50"/>
      <c r="AL24" s="50"/>
      <c r="AM24" s="50"/>
      <c r="AN24" s="50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09">
        <v>141311.53260000001</v>
      </c>
      <c r="AZ24" s="109">
        <v>32299.778879999998</v>
      </c>
      <c r="BA24" s="120">
        <v>2192347.4914799999</v>
      </c>
      <c r="BB24" s="50"/>
      <c r="BC24" s="50"/>
      <c r="BD24" s="50"/>
      <c r="BE24" s="120">
        <v>2192347.4914799999</v>
      </c>
      <c r="BF24" s="3"/>
      <c r="BG24" s="59"/>
      <c r="BH24" s="59"/>
    </row>
    <row r="25" spans="1:60" x14ac:dyDescent="0.25">
      <c r="A25" s="42">
        <f t="shared" si="2"/>
        <v>13</v>
      </c>
      <c r="B25" s="32" t="s">
        <v>56</v>
      </c>
      <c r="C25" s="72">
        <v>1993</v>
      </c>
      <c r="D25" s="57" t="s">
        <v>106</v>
      </c>
      <c r="E25" s="50">
        <v>5</v>
      </c>
      <c r="F25" s="50">
        <v>6</v>
      </c>
      <c r="G25" s="50">
        <v>90</v>
      </c>
      <c r="H25" s="95">
        <v>25</v>
      </c>
      <c r="I25" s="88">
        <f t="shared" si="0"/>
        <v>65</v>
      </c>
      <c r="J25" s="50"/>
      <c r="K25" s="51">
        <v>4631.2</v>
      </c>
      <c r="L25" s="51">
        <v>4168</v>
      </c>
      <c r="M25" s="82">
        <v>1254</v>
      </c>
      <c r="N25" s="91">
        <f t="shared" si="1"/>
        <v>2914</v>
      </c>
      <c r="O25" s="96">
        <v>252</v>
      </c>
      <c r="P25" s="12"/>
      <c r="Q25" s="58"/>
      <c r="R25" s="52"/>
      <c r="S25" s="109">
        <v>5967978.2599999998</v>
      </c>
      <c r="T25" s="112">
        <v>43465</v>
      </c>
      <c r="U25" s="113"/>
      <c r="V25" s="109"/>
      <c r="W25" s="112"/>
      <c r="X25" s="109">
        <v>1280.0999999999999</v>
      </c>
      <c r="Y25" s="109">
        <v>5323219.04</v>
      </c>
      <c r="Z25" s="112">
        <v>43465</v>
      </c>
      <c r="AA25" s="109"/>
      <c r="AB25" s="109"/>
      <c r="AC25" s="112"/>
      <c r="AD25" s="109">
        <v>360</v>
      </c>
      <c r="AE25" s="109">
        <v>1560513.5999999999</v>
      </c>
      <c r="AF25" s="112">
        <v>43465</v>
      </c>
      <c r="AG25" s="50"/>
      <c r="AH25" s="50"/>
      <c r="AI25" s="50"/>
      <c r="AJ25" s="50"/>
      <c r="AK25" s="50"/>
      <c r="AL25" s="50"/>
      <c r="AM25" s="50"/>
      <c r="AN25" s="50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09">
        <v>899619.76300000015</v>
      </c>
      <c r="AZ25" s="109">
        <v>205627.3744</v>
      </c>
      <c r="BA25" s="120">
        <v>13956958.0374</v>
      </c>
      <c r="BB25" s="50"/>
      <c r="BC25" s="50"/>
      <c r="BD25" s="50"/>
      <c r="BE25" s="120">
        <v>13956958.0374</v>
      </c>
      <c r="BF25" s="3"/>
      <c r="BG25" s="59"/>
      <c r="BH25" s="59"/>
    </row>
    <row r="26" spans="1:60" x14ac:dyDescent="0.25">
      <c r="A26" s="42">
        <f t="shared" si="2"/>
        <v>14</v>
      </c>
      <c r="B26" s="32" t="s">
        <v>57</v>
      </c>
      <c r="C26" s="72">
        <v>1997</v>
      </c>
      <c r="D26" s="57" t="s">
        <v>108</v>
      </c>
      <c r="E26" s="50">
        <v>9</v>
      </c>
      <c r="F26" s="50">
        <v>3</v>
      </c>
      <c r="G26" s="50">
        <v>107</v>
      </c>
      <c r="H26" s="95">
        <v>1</v>
      </c>
      <c r="I26" s="88">
        <f t="shared" si="0"/>
        <v>106</v>
      </c>
      <c r="J26" s="50"/>
      <c r="K26" s="51">
        <v>7116</v>
      </c>
      <c r="L26" s="51">
        <v>6167.8</v>
      </c>
      <c r="M26" s="82">
        <v>35.5</v>
      </c>
      <c r="N26" s="91">
        <f t="shared" si="1"/>
        <v>6132.3</v>
      </c>
      <c r="O26" s="96">
        <v>219</v>
      </c>
      <c r="P26" s="12"/>
      <c r="Q26" s="58"/>
      <c r="R26" s="52"/>
      <c r="S26" s="109">
        <v>1934040.64</v>
      </c>
      <c r="T26" s="112">
        <v>43465</v>
      </c>
      <c r="U26" s="113"/>
      <c r="V26" s="109"/>
      <c r="W26" s="112"/>
      <c r="X26" s="109"/>
      <c r="Y26" s="109"/>
      <c r="Z26" s="112"/>
      <c r="AA26" s="109"/>
      <c r="AB26" s="109"/>
      <c r="AC26" s="112"/>
      <c r="AD26" s="109"/>
      <c r="AE26" s="109"/>
      <c r="AF26" s="112"/>
      <c r="AG26" s="109">
        <v>220</v>
      </c>
      <c r="AH26" s="109">
        <v>344623.4</v>
      </c>
      <c r="AI26" s="112">
        <v>43465</v>
      </c>
      <c r="AJ26" s="50"/>
      <c r="AK26" s="50"/>
      <c r="AL26" s="50"/>
      <c r="AM26" s="50"/>
      <c r="AN26" s="50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09">
        <v>159506.48280000003</v>
      </c>
      <c r="AZ26" s="109">
        <v>36458.624640000002</v>
      </c>
      <c r="BA26" s="120">
        <v>2474629.14744</v>
      </c>
      <c r="BB26" s="50"/>
      <c r="BC26" s="50"/>
      <c r="BD26" s="50"/>
      <c r="BE26" s="120">
        <v>2474629.14744</v>
      </c>
      <c r="BF26" s="3"/>
      <c r="BG26" s="59"/>
      <c r="BH26" s="59"/>
    </row>
    <row r="27" spans="1:60" x14ac:dyDescent="0.25">
      <c r="A27" s="42">
        <f t="shared" si="2"/>
        <v>15</v>
      </c>
      <c r="B27" s="32" t="s">
        <v>58</v>
      </c>
      <c r="C27" s="72">
        <v>1994</v>
      </c>
      <c r="D27" s="57" t="s">
        <v>108</v>
      </c>
      <c r="E27" s="50">
        <v>9</v>
      </c>
      <c r="F27" s="50">
        <v>5</v>
      </c>
      <c r="G27" s="50">
        <v>180</v>
      </c>
      <c r="H27" s="95">
        <v>33</v>
      </c>
      <c r="I27" s="88">
        <f t="shared" si="0"/>
        <v>147</v>
      </c>
      <c r="J27" s="50"/>
      <c r="K27" s="51">
        <v>10586.8</v>
      </c>
      <c r="L27" s="51">
        <v>9586.7999999999993</v>
      </c>
      <c r="M27" s="82">
        <v>1732.8</v>
      </c>
      <c r="N27" s="91">
        <f t="shared" si="1"/>
        <v>7853.9999999999991</v>
      </c>
      <c r="O27" s="96">
        <v>441</v>
      </c>
      <c r="P27" s="12"/>
      <c r="Q27" s="58"/>
      <c r="R27" s="52"/>
      <c r="S27" s="109"/>
      <c r="T27" s="112"/>
      <c r="U27" s="113"/>
      <c r="V27" s="109"/>
      <c r="W27" s="112"/>
      <c r="X27" s="109"/>
      <c r="Y27" s="109"/>
      <c r="Z27" s="112"/>
      <c r="AA27" s="109"/>
      <c r="AB27" s="109"/>
      <c r="AC27" s="112"/>
      <c r="AD27" s="109">
        <v>60</v>
      </c>
      <c r="AE27" s="109">
        <v>692488.8</v>
      </c>
      <c r="AF27" s="112">
        <v>43100</v>
      </c>
      <c r="AG27" s="50"/>
      <c r="AH27" s="50"/>
      <c r="AI27" s="50"/>
      <c r="AJ27" s="50"/>
      <c r="AK27" s="50"/>
      <c r="AL27" s="50"/>
      <c r="AM27" s="50"/>
      <c r="AN27" s="50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09">
        <v>48474.216000000008</v>
      </c>
      <c r="AZ27" s="109">
        <v>11079.820800000001</v>
      </c>
      <c r="BA27" s="120">
        <v>752042.83680000005</v>
      </c>
      <c r="BB27" s="50"/>
      <c r="BC27" s="50"/>
      <c r="BD27" s="50"/>
      <c r="BE27" s="120">
        <v>752042.83680000005</v>
      </c>
      <c r="BF27" s="3"/>
      <c r="BG27" s="59"/>
      <c r="BH27" s="59"/>
    </row>
    <row r="28" spans="1:60" x14ac:dyDescent="0.25">
      <c r="A28" s="42">
        <f t="shared" si="2"/>
        <v>16</v>
      </c>
      <c r="B28" s="32" t="s">
        <v>59</v>
      </c>
      <c r="C28" s="85">
        <v>1991</v>
      </c>
      <c r="D28" s="79" t="s">
        <v>106</v>
      </c>
      <c r="E28" s="60">
        <v>14</v>
      </c>
      <c r="F28" s="60">
        <v>1</v>
      </c>
      <c r="G28" s="60">
        <v>112</v>
      </c>
      <c r="H28" s="95">
        <v>22</v>
      </c>
      <c r="I28" s="88">
        <f t="shared" si="0"/>
        <v>90</v>
      </c>
      <c r="J28" s="50"/>
      <c r="K28" s="51">
        <v>6667</v>
      </c>
      <c r="L28" s="51">
        <v>5602.9</v>
      </c>
      <c r="M28" s="82">
        <v>1217.5</v>
      </c>
      <c r="N28" s="91">
        <f t="shared" si="1"/>
        <v>4385.3999999999996</v>
      </c>
      <c r="O28" s="96">
        <v>231</v>
      </c>
      <c r="P28" s="12"/>
      <c r="Q28" s="58"/>
      <c r="R28" s="52"/>
      <c r="S28" s="109"/>
      <c r="T28" s="112"/>
      <c r="U28" s="113">
        <v>2</v>
      </c>
      <c r="V28" s="109">
        <v>5990342.8899999997</v>
      </c>
      <c r="W28" s="112">
        <v>43100</v>
      </c>
      <c r="X28" s="109"/>
      <c r="Y28" s="109"/>
      <c r="Z28" s="112"/>
      <c r="AA28" s="109"/>
      <c r="AB28" s="109"/>
      <c r="AC28" s="112"/>
      <c r="AD28" s="109"/>
      <c r="AE28" s="109"/>
      <c r="AF28" s="112"/>
      <c r="AG28" s="50"/>
      <c r="AH28" s="50"/>
      <c r="AI28" s="50"/>
      <c r="AJ28" s="50"/>
      <c r="AK28" s="50"/>
      <c r="AL28" s="50"/>
      <c r="AM28" s="50"/>
      <c r="AN28" s="50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09">
        <v>419324.00229999999</v>
      </c>
      <c r="AZ28" s="109">
        <v>95845.486239999998</v>
      </c>
      <c r="BA28" s="120">
        <v>6505512.3785399999</v>
      </c>
      <c r="BB28" s="50"/>
      <c r="BC28" s="50"/>
      <c r="BD28" s="50"/>
      <c r="BE28" s="120">
        <v>6505512.3785399999</v>
      </c>
      <c r="BF28" s="3"/>
      <c r="BG28" s="59"/>
      <c r="BH28" s="59"/>
    </row>
    <row r="29" spans="1:60" x14ac:dyDescent="0.25">
      <c r="A29" s="42">
        <f t="shared" si="2"/>
        <v>17</v>
      </c>
      <c r="B29" s="32" t="s">
        <v>60</v>
      </c>
      <c r="C29" s="72">
        <v>1967</v>
      </c>
      <c r="D29" s="57" t="s">
        <v>105</v>
      </c>
      <c r="E29" s="50">
        <v>5</v>
      </c>
      <c r="F29" s="50">
        <v>8</v>
      </c>
      <c r="G29" s="50">
        <v>120</v>
      </c>
      <c r="H29" s="95">
        <v>37</v>
      </c>
      <c r="I29" s="88">
        <f t="shared" si="0"/>
        <v>83</v>
      </c>
      <c r="J29" s="50"/>
      <c r="K29" s="51">
        <v>6025</v>
      </c>
      <c r="L29" s="51">
        <v>5285.1</v>
      </c>
      <c r="M29" s="82">
        <v>1562.9</v>
      </c>
      <c r="N29" s="91">
        <f t="shared" si="1"/>
        <v>3722.2000000000003</v>
      </c>
      <c r="O29" s="96">
        <v>283</v>
      </c>
      <c r="P29" s="12" t="s">
        <v>206</v>
      </c>
      <c r="Q29" s="58">
        <v>2015</v>
      </c>
      <c r="R29" s="52"/>
      <c r="S29" s="109"/>
      <c r="T29" s="112"/>
      <c r="U29" s="113"/>
      <c r="V29" s="109"/>
      <c r="W29" s="112"/>
      <c r="X29" s="109"/>
      <c r="Y29" s="109"/>
      <c r="Z29" s="112"/>
      <c r="AA29" s="109"/>
      <c r="AB29" s="109"/>
      <c r="AC29" s="112"/>
      <c r="AD29" s="109">
        <v>79.040000000000006</v>
      </c>
      <c r="AE29" s="109">
        <v>912238.58</v>
      </c>
      <c r="AF29" s="112">
        <v>43100</v>
      </c>
      <c r="AG29" s="50"/>
      <c r="AH29" s="50"/>
      <c r="AI29" s="50"/>
      <c r="AJ29" s="50"/>
      <c r="AK29" s="50"/>
      <c r="AL29" s="50"/>
      <c r="AM29" s="50"/>
      <c r="AN29" s="50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09">
        <v>63856.700600000004</v>
      </c>
      <c r="AZ29" s="109">
        <v>14595.817279999999</v>
      </c>
      <c r="BA29" s="120">
        <v>990691.0978799999</v>
      </c>
      <c r="BB29" s="50"/>
      <c r="BC29" s="50"/>
      <c r="BD29" s="50"/>
      <c r="BE29" s="120">
        <v>990691.0978799999</v>
      </c>
      <c r="BF29" s="3"/>
      <c r="BG29" s="59"/>
      <c r="BH29" s="59"/>
    </row>
    <row r="30" spans="1:60" x14ac:dyDescent="0.25">
      <c r="A30" s="42">
        <f t="shared" si="2"/>
        <v>18</v>
      </c>
      <c r="B30" s="32" t="s">
        <v>61</v>
      </c>
      <c r="C30" s="72">
        <v>1984</v>
      </c>
      <c r="D30" s="57" t="s">
        <v>106</v>
      </c>
      <c r="E30" s="50">
        <v>10</v>
      </c>
      <c r="F30" s="50">
        <v>10</v>
      </c>
      <c r="G30" s="50">
        <v>319</v>
      </c>
      <c r="H30" s="95">
        <v>50</v>
      </c>
      <c r="I30" s="88">
        <f t="shared" si="0"/>
        <v>269</v>
      </c>
      <c r="J30" s="50"/>
      <c r="K30" s="51">
        <v>16975</v>
      </c>
      <c r="L30" s="51">
        <v>16449.330000000002</v>
      </c>
      <c r="M30" s="82">
        <v>2777.6</v>
      </c>
      <c r="N30" s="91">
        <f t="shared" si="1"/>
        <v>13671.730000000001</v>
      </c>
      <c r="O30" s="96">
        <v>817</v>
      </c>
      <c r="P30" s="12" t="s">
        <v>204</v>
      </c>
      <c r="Q30" s="58">
        <v>2014</v>
      </c>
      <c r="R30" s="52"/>
      <c r="S30" s="109">
        <v>17710767.59</v>
      </c>
      <c r="T30" s="112">
        <v>43465</v>
      </c>
      <c r="U30" s="113"/>
      <c r="V30" s="109"/>
      <c r="W30" s="112"/>
      <c r="X30" s="109">
        <v>300</v>
      </c>
      <c r="Y30" s="109">
        <v>566133</v>
      </c>
      <c r="Z30" s="112">
        <v>43465</v>
      </c>
      <c r="AA30" s="109">
        <v>2070</v>
      </c>
      <c r="AB30" s="109">
        <v>3023338.5</v>
      </c>
      <c r="AC30" s="112">
        <v>43465</v>
      </c>
      <c r="AD30" s="109">
        <v>90</v>
      </c>
      <c r="AE30" s="109">
        <v>1038733.2</v>
      </c>
      <c r="AF30" s="112">
        <v>43100</v>
      </c>
      <c r="AG30" s="50"/>
      <c r="AH30" s="50"/>
      <c r="AI30" s="50"/>
      <c r="AJ30" s="50"/>
      <c r="AK30" s="50"/>
      <c r="AL30" s="50"/>
      <c r="AM30" s="50"/>
      <c r="AN30" s="50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09">
        <v>1563728.0603</v>
      </c>
      <c r="AZ30" s="109">
        <v>357423.55663999997</v>
      </c>
      <c r="BA30" s="120">
        <v>24260123.906939998</v>
      </c>
      <c r="BB30" s="50"/>
      <c r="BC30" s="50"/>
      <c r="BD30" s="50"/>
      <c r="BE30" s="120">
        <v>24260123.906939998</v>
      </c>
      <c r="BF30" s="3"/>
      <c r="BG30" s="59"/>
      <c r="BH30" s="59"/>
    </row>
    <row r="31" spans="1:60" x14ac:dyDescent="0.25">
      <c r="A31" s="42">
        <f t="shared" si="2"/>
        <v>19</v>
      </c>
      <c r="B31" s="32" t="s">
        <v>62</v>
      </c>
      <c r="C31" s="72">
        <v>1989</v>
      </c>
      <c r="D31" s="57" t="s">
        <v>106</v>
      </c>
      <c r="E31" s="50">
        <v>9</v>
      </c>
      <c r="F31" s="50">
        <v>1</v>
      </c>
      <c r="G31" s="50">
        <v>34</v>
      </c>
      <c r="H31" s="95">
        <v>12</v>
      </c>
      <c r="I31" s="88">
        <f t="shared" si="0"/>
        <v>22</v>
      </c>
      <c r="J31" s="50"/>
      <c r="K31" s="51">
        <v>2147.1999999999998</v>
      </c>
      <c r="L31" s="51">
        <v>1851</v>
      </c>
      <c r="M31" s="82">
        <v>655.6</v>
      </c>
      <c r="N31" s="91">
        <f t="shared" si="1"/>
        <v>1195.4000000000001</v>
      </c>
      <c r="O31" s="96">
        <v>106</v>
      </c>
      <c r="P31" s="12"/>
      <c r="Q31" s="58"/>
      <c r="R31" s="52"/>
      <c r="S31" s="109">
        <v>968333.34</v>
      </c>
      <c r="T31" s="112">
        <v>43465</v>
      </c>
      <c r="U31" s="113"/>
      <c r="V31" s="109"/>
      <c r="W31" s="112"/>
      <c r="X31" s="109"/>
      <c r="Y31" s="109"/>
      <c r="Z31" s="112"/>
      <c r="AA31" s="109"/>
      <c r="AB31" s="109"/>
      <c r="AC31" s="112"/>
      <c r="AD31" s="109"/>
      <c r="AE31" s="109"/>
      <c r="AF31" s="112"/>
      <c r="AG31" s="50"/>
      <c r="AH31" s="50"/>
      <c r="AI31" s="50"/>
      <c r="AJ31" s="50"/>
      <c r="AK31" s="50"/>
      <c r="AL31" s="50"/>
      <c r="AM31" s="50"/>
      <c r="AN31" s="50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09">
        <v>67783.333800000008</v>
      </c>
      <c r="AZ31" s="109">
        <v>15493.33344</v>
      </c>
      <c r="BA31" s="120">
        <v>1051610.0072399999</v>
      </c>
      <c r="BB31" s="50"/>
      <c r="BC31" s="50"/>
      <c r="BD31" s="50"/>
      <c r="BE31" s="120">
        <v>1051610.0072399999</v>
      </c>
      <c r="BF31" s="3"/>
      <c r="BG31" s="59"/>
      <c r="BH31" s="59"/>
    </row>
    <row r="32" spans="1:60" x14ac:dyDescent="0.25">
      <c r="A32" s="42">
        <f t="shared" si="2"/>
        <v>20</v>
      </c>
      <c r="B32" s="32" t="s">
        <v>63</v>
      </c>
      <c r="C32" s="72">
        <v>1966</v>
      </c>
      <c r="D32" s="57" t="s">
        <v>109</v>
      </c>
      <c r="E32" s="50">
        <v>5</v>
      </c>
      <c r="F32" s="50">
        <v>6</v>
      </c>
      <c r="G32" s="50">
        <v>120</v>
      </c>
      <c r="H32" s="95">
        <v>28</v>
      </c>
      <c r="I32" s="88">
        <f t="shared" si="0"/>
        <v>92</v>
      </c>
      <c r="J32" s="50"/>
      <c r="K32" s="51">
        <v>5853.2</v>
      </c>
      <c r="L32" s="51">
        <v>5233.6000000000004</v>
      </c>
      <c r="M32" s="82">
        <v>1293.2</v>
      </c>
      <c r="N32" s="91">
        <f t="shared" si="1"/>
        <v>3940.4000000000005</v>
      </c>
      <c r="O32" s="96">
        <v>286</v>
      </c>
      <c r="P32" s="12"/>
      <c r="Q32" s="58"/>
      <c r="R32" s="52"/>
      <c r="S32" s="109">
        <v>3887138.8899999997</v>
      </c>
      <c r="T32" s="112">
        <v>43465</v>
      </c>
      <c r="U32" s="113"/>
      <c r="V32" s="109"/>
      <c r="W32" s="112"/>
      <c r="X32" s="109"/>
      <c r="Y32" s="109"/>
      <c r="Z32" s="112"/>
      <c r="AA32" s="109"/>
      <c r="AB32" s="109"/>
      <c r="AC32" s="112"/>
      <c r="AD32" s="109">
        <v>18.600000000000001</v>
      </c>
      <c r="AE32" s="109">
        <v>183653.8</v>
      </c>
      <c r="AF32" s="112">
        <v>43465</v>
      </c>
      <c r="AG32" s="50"/>
      <c r="AH32" s="50"/>
      <c r="AI32" s="50"/>
      <c r="AJ32" s="50"/>
      <c r="AK32" s="50"/>
      <c r="AL32" s="50"/>
      <c r="AM32" s="50"/>
      <c r="AN32" s="50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09">
        <v>284955.48829999997</v>
      </c>
      <c r="AZ32" s="109">
        <v>65132.683039999996</v>
      </c>
      <c r="BA32" s="120">
        <v>4420880.8613399994</v>
      </c>
      <c r="BB32" s="50"/>
      <c r="BC32" s="50"/>
      <c r="BD32" s="50"/>
      <c r="BE32" s="120">
        <v>4420880.8613399994</v>
      </c>
      <c r="BF32" s="3"/>
      <c r="BG32" s="59"/>
      <c r="BH32" s="59"/>
    </row>
    <row r="33" spans="1:60" x14ac:dyDescent="0.25">
      <c r="A33" s="42">
        <f t="shared" si="2"/>
        <v>21</v>
      </c>
      <c r="B33" s="32" t="s">
        <v>64</v>
      </c>
      <c r="C33" s="72">
        <v>1970</v>
      </c>
      <c r="D33" s="57" t="s">
        <v>106</v>
      </c>
      <c r="E33" s="50">
        <v>5</v>
      </c>
      <c r="F33" s="50">
        <v>6</v>
      </c>
      <c r="G33" s="50">
        <v>100</v>
      </c>
      <c r="H33" s="95">
        <v>18</v>
      </c>
      <c r="I33" s="88">
        <f t="shared" si="0"/>
        <v>82</v>
      </c>
      <c r="J33" s="50"/>
      <c r="K33" s="51">
        <v>4513</v>
      </c>
      <c r="L33" s="51">
        <v>4482.8</v>
      </c>
      <c r="M33" s="82">
        <v>796.7</v>
      </c>
      <c r="N33" s="91">
        <f t="shared" si="1"/>
        <v>3686.1000000000004</v>
      </c>
      <c r="O33" s="96">
        <v>216</v>
      </c>
      <c r="P33" s="12"/>
      <c r="Q33" s="58"/>
      <c r="R33" s="52"/>
      <c r="S33" s="109">
        <v>4447660.6999999993</v>
      </c>
      <c r="T33" s="112">
        <v>43465</v>
      </c>
      <c r="U33" s="113"/>
      <c r="V33" s="109"/>
      <c r="W33" s="112"/>
      <c r="X33" s="109"/>
      <c r="Y33" s="109"/>
      <c r="Z33" s="112"/>
      <c r="AA33" s="109"/>
      <c r="AB33" s="109"/>
      <c r="AC33" s="112"/>
      <c r="AD33" s="109"/>
      <c r="AE33" s="109"/>
      <c r="AF33" s="112"/>
      <c r="AG33" s="50"/>
      <c r="AH33" s="50"/>
      <c r="AI33" s="50"/>
      <c r="AJ33" s="50"/>
      <c r="AK33" s="50"/>
      <c r="AL33" s="50"/>
      <c r="AM33" s="50"/>
      <c r="AN33" s="50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09">
        <v>311336.24899999995</v>
      </c>
      <c r="AZ33" s="109">
        <v>71162.571199999991</v>
      </c>
      <c r="BA33" s="120">
        <v>4830159.5201999992</v>
      </c>
      <c r="BB33" s="50"/>
      <c r="BC33" s="50"/>
      <c r="BD33" s="50"/>
      <c r="BE33" s="120">
        <v>4830159.5201999992</v>
      </c>
      <c r="BF33" s="3"/>
      <c r="BG33" s="59"/>
      <c r="BH33" s="59"/>
    </row>
    <row r="34" spans="1:60" x14ac:dyDescent="0.25">
      <c r="A34" s="42">
        <f t="shared" si="2"/>
        <v>22</v>
      </c>
      <c r="B34" s="32" t="s">
        <v>65</v>
      </c>
      <c r="C34" s="72">
        <v>1962</v>
      </c>
      <c r="D34" s="57" t="s">
        <v>110</v>
      </c>
      <c r="E34" s="50">
        <v>4</v>
      </c>
      <c r="F34" s="50">
        <v>4</v>
      </c>
      <c r="G34" s="50">
        <v>57</v>
      </c>
      <c r="H34" s="95">
        <v>8</v>
      </c>
      <c r="I34" s="88">
        <f t="shared" si="0"/>
        <v>49</v>
      </c>
      <c r="J34" s="50"/>
      <c r="K34" s="51">
        <v>2771.5</v>
      </c>
      <c r="L34" s="51">
        <v>2539.9</v>
      </c>
      <c r="M34" s="82">
        <v>369.5</v>
      </c>
      <c r="N34" s="91">
        <f t="shared" si="1"/>
        <v>2170.4</v>
      </c>
      <c r="O34" s="96">
        <v>131</v>
      </c>
      <c r="P34" s="12"/>
      <c r="Q34" s="58"/>
      <c r="R34" s="52"/>
      <c r="S34" s="109">
        <v>1639565.7400000002</v>
      </c>
      <c r="T34" s="112">
        <v>43465</v>
      </c>
      <c r="U34" s="113"/>
      <c r="V34" s="109"/>
      <c r="W34" s="112"/>
      <c r="X34" s="109"/>
      <c r="Y34" s="109"/>
      <c r="Z34" s="112"/>
      <c r="AA34" s="109"/>
      <c r="AB34" s="109"/>
      <c r="AC34" s="112"/>
      <c r="AD34" s="109">
        <v>28.8</v>
      </c>
      <c r="AE34" s="109">
        <v>584799.01</v>
      </c>
      <c r="AF34" s="112">
        <v>43465</v>
      </c>
      <c r="AG34" s="50"/>
      <c r="AH34" s="50"/>
      <c r="AI34" s="50"/>
      <c r="AJ34" s="50"/>
      <c r="AK34" s="50"/>
      <c r="AL34" s="50"/>
      <c r="AM34" s="50"/>
      <c r="AN34" s="50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09">
        <v>155705.5325</v>
      </c>
      <c r="AZ34" s="109">
        <v>35589.836000000003</v>
      </c>
      <c r="BA34" s="120">
        <v>2415660.1185000003</v>
      </c>
      <c r="BB34" s="50"/>
      <c r="BC34" s="50"/>
      <c r="BD34" s="50"/>
      <c r="BE34" s="120">
        <v>2415660.1185000003</v>
      </c>
      <c r="BF34" s="3"/>
      <c r="BG34" s="59"/>
      <c r="BH34" s="59"/>
    </row>
    <row r="35" spans="1:60" x14ac:dyDescent="0.25">
      <c r="A35" s="42">
        <f t="shared" si="2"/>
        <v>23</v>
      </c>
      <c r="B35" s="32" t="s">
        <v>66</v>
      </c>
      <c r="C35" s="77">
        <v>1986</v>
      </c>
      <c r="D35" s="65" t="s">
        <v>111</v>
      </c>
      <c r="E35" s="64">
        <v>5</v>
      </c>
      <c r="F35" s="64">
        <v>4</v>
      </c>
      <c r="G35" s="64">
        <v>60</v>
      </c>
      <c r="H35" s="95">
        <v>7</v>
      </c>
      <c r="I35" s="88">
        <f t="shared" si="0"/>
        <v>53</v>
      </c>
      <c r="J35" s="50"/>
      <c r="K35" s="66">
        <v>3624.3</v>
      </c>
      <c r="L35" s="66">
        <v>3185.7</v>
      </c>
      <c r="M35" s="82">
        <v>374.2</v>
      </c>
      <c r="N35" s="91">
        <f t="shared" si="1"/>
        <v>2811.5</v>
      </c>
      <c r="O35" s="96">
        <v>139</v>
      </c>
      <c r="P35" s="12"/>
      <c r="Q35" s="58"/>
      <c r="R35" s="52"/>
      <c r="S35" s="109"/>
      <c r="T35" s="112"/>
      <c r="U35" s="113"/>
      <c r="V35" s="109"/>
      <c r="W35" s="112"/>
      <c r="X35" s="109"/>
      <c r="Y35" s="109"/>
      <c r="Z35" s="112"/>
      <c r="AA35" s="109">
        <v>711</v>
      </c>
      <c r="AB35" s="109">
        <v>1038451.05</v>
      </c>
      <c r="AC35" s="112">
        <v>43465</v>
      </c>
      <c r="AD35" s="109">
        <v>1970</v>
      </c>
      <c r="AE35" s="109">
        <v>3370039.5999999996</v>
      </c>
      <c r="AF35" s="112">
        <v>43465</v>
      </c>
      <c r="AG35" s="50"/>
      <c r="AH35" s="50"/>
      <c r="AI35" s="50"/>
      <c r="AJ35" s="50"/>
      <c r="AK35" s="50"/>
      <c r="AL35" s="50"/>
      <c r="AM35" s="50"/>
      <c r="AN35" s="50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09">
        <v>308594.3455</v>
      </c>
      <c r="AZ35" s="109">
        <v>70535.850399999996</v>
      </c>
      <c r="BA35" s="120">
        <v>4787620.8458999991</v>
      </c>
      <c r="BB35" s="50"/>
      <c r="BC35" s="50"/>
      <c r="BD35" s="50"/>
      <c r="BE35" s="120">
        <v>4787620.8458999991</v>
      </c>
      <c r="BF35" s="3"/>
      <c r="BG35" s="59"/>
      <c r="BH35" s="59"/>
    </row>
    <row r="36" spans="1:60" x14ac:dyDescent="0.25">
      <c r="A36" s="42">
        <f t="shared" si="2"/>
        <v>24</v>
      </c>
      <c r="B36" s="32" t="s">
        <v>67</v>
      </c>
      <c r="C36" s="85">
        <v>1987</v>
      </c>
      <c r="D36" s="79" t="s">
        <v>105</v>
      </c>
      <c r="E36" s="60">
        <v>9</v>
      </c>
      <c r="F36" s="60">
        <v>1</v>
      </c>
      <c r="G36" s="60">
        <v>73</v>
      </c>
      <c r="H36" s="95">
        <v>52</v>
      </c>
      <c r="I36" s="88">
        <f t="shared" si="0"/>
        <v>21</v>
      </c>
      <c r="J36" s="50"/>
      <c r="K36" s="51">
        <v>4827</v>
      </c>
      <c r="L36" s="51">
        <v>2996.6</v>
      </c>
      <c r="M36" s="82">
        <v>2103.8000000000002</v>
      </c>
      <c r="N36" s="91">
        <f t="shared" si="1"/>
        <v>892.79999999999973</v>
      </c>
      <c r="O36" s="96">
        <v>253</v>
      </c>
      <c r="P36" s="12"/>
      <c r="Q36" s="58"/>
      <c r="R36" s="52"/>
      <c r="S36" s="109"/>
      <c r="T36" s="112"/>
      <c r="U36" s="113">
        <v>2</v>
      </c>
      <c r="V36" s="109">
        <v>4109680</v>
      </c>
      <c r="W36" s="112">
        <v>43100</v>
      </c>
      <c r="X36" s="109"/>
      <c r="Y36" s="109"/>
      <c r="Z36" s="112"/>
      <c r="AA36" s="109"/>
      <c r="AB36" s="109"/>
      <c r="AC36" s="112"/>
      <c r="AD36" s="109"/>
      <c r="AE36" s="109"/>
      <c r="AF36" s="112"/>
      <c r="AG36" s="50"/>
      <c r="AH36" s="50"/>
      <c r="AI36" s="50"/>
      <c r="AJ36" s="50"/>
      <c r="AK36" s="50"/>
      <c r="AL36" s="50"/>
      <c r="AM36" s="50"/>
      <c r="AN36" s="50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09">
        <v>287677.60000000003</v>
      </c>
      <c r="AZ36" s="109">
        <v>65754.880000000005</v>
      </c>
      <c r="BA36" s="120">
        <v>4463112.4799999995</v>
      </c>
      <c r="BB36" s="50"/>
      <c r="BC36" s="50"/>
      <c r="BD36" s="50"/>
      <c r="BE36" s="120">
        <v>4463112.4799999995</v>
      </c>
      <c r="BF36" s="3"/>
      <c r="BG36" s="59"/>
      <c r="BH36" s="59"/>
    </row>
    <row r="37" spans="1:60" x14ac:dyDescent="0.25">
      <c r="A37" s="42">
        <f t="shared" si="2"/>
        <v>25</v>
      </c>
      <c r="B37" s="32" t="s">
        <v>68</v>
      </c>
      <c r="C37" s="72">
        <v>1959</v>
      </c>
      <c r="D37" s="57" t="s">
        <v>105</v>
      </c>
      <c r="E37" s="12">
        <v>3</v>
      </c>
      <c r="F37" s="12">
        <v>2</v>
      </c>
      <c r="G37" s="12">
        <v>18</v>
      </c>
      <c r="H37" s="95">
        <v>3</v>
      </c>
      <c r="I37" s="88">
        <f t="shared" si="0"/>
        <v>15</v>
      </c>
      <c r="J37" s="50"/>
      <c r="K37" s="51">
        <v>1114</v>
      </c>
      <c r="L37" s="51">
        <v>974</v>
      </c>
      <c r="M37" s="82">
        <v>85.5</v>
      </c>
      <c r="N37" s="91">
        <f t="shared" si="1"/>
        <v>888.5</v>
      </c>
      <c r="O37" s="96">
        <v>39</v>
      </c>
      <c r="P37" s="12"/>
      <c r="Q37" s="58"/>
      <c r="R37" s="52"/>
      <c r="S37" s="109"/>
      <c r="T37" s="112"/>
      <c r="U37" s="113"/>
      <c r="V37" s="109"/>
      <c r="W37" s="112"/>
      <c r="X37" s="109">
        <v>650.29999999999995</v>
      </c>
      <c r="Y37" s="109">
        <v>2278883.8200000003</v>
      </c>
      <c r="Z37" s="112">
        <v>43100</v>
      </c>
      <c r="AA37" s="109"/>
      <c r="AB37" s="109"/>
      <c r="AC37" s="112"/>
      <c r="AD37" s="109"/>
      <c r="AE37" s="109"/>
      <c r="AF37" s="112"/>
      <c r="AG37" s="50"/>
      <c r="AH37" s="50"/>
      <c r="AI37" s="50"/>
      <c r="AJ37" s="50"/>
      <c r="AK37" s="50"/>
      <c r="AL37" s="50"/>
      <c r="AM37" s="50"/>
      <c r="AN37" s="50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09">
        <v>159521.86740000005</v>
      </c>
      <c r="AZ37" s="109">
        <v>36462.141120000008</v>
      </c>
      <c r="BA37" s="120">
        <v>2474867.82852</v>
      </c>
      <c r="BB37" s="50"/>
      <c r="BC37" s="50"/>
      <c r="BD37" s="50"/>
      <c r="BE37" s="120">
        <v>2474867.82852</v>
      </c>
      <c r="BF37" s="3"/>
      <c r="BG37" s="59"/>
      <c r="BH37" s="59"/>
    </row>
    <row r="38" spans="1:60" x14ac:dyDescent="0.25">
      <c r="A38" s="42">
        <f t="shared" si="2"/>
        <v>26</v>
      </c>
      <c r="B38" s="32" t="s">
        <v>69</v>
      </c>
      <c r="C38" s="72">
        <v>1970</v>
      </c>
      <c r="D38" s="62" t="s">
        <v>112</v>
      </c>
      <c r="E38" s="63">
        <v>5</v>
      </c>
      <c r="F38" s="63">
        <v>4</v>
      </c>
      <c r="G38" s="63">
        <v>66</v>
      </c>
      <c r="H38" s="95">
        <v>26</v>
      </c>
      <c r="I38" s="88">
        <f t="shared" si="0"/>
        <v>40</v>
      </c>
      <c r="J38" s="50"/>
      <c r="K38" s="61">
        <v>4181</v>
      </c>
      <c r="L38" s="61">
        <v>3009.61</v>
      </c>
      <c r="M38" s="82">
        <v>1246.4000000000001</v>
      </c>
      <c r="N38" s="91">
        <f t="shared" si="1"/>
        <v>1763.21</v>
      </c>
      <c r="O38" s="96">
        <v>150</v>
      </c>
      <c r="P38" s="12"/>
      <c r="Q38" s="58"/>
      <c r="R38" s="52"/>
      <c r="S38" s="109"/>
      <c r="T38" s="112"/>
      <c r="U38" s="113"/>
      <c r="V38" s="109"/>
      <c r="W38" s="112"/>
      <c r="X38" s="109"/>
      <c r="Y38" s="109"/>
      <c r="Z38" s="112"/>
      <c r="AA38" s="109"/>
      <c r="AB38" s="109"/>
      <c r="AC38" s="112"/>
      <c r="AD38" s="109">
        <v>95.2</v>
      </c>
      <c r="AE38" s="109">
        <v>648608.06999999995</v>
      </c>
      <c r="AF38" s="112">
        <v>43465</v>
      </c>
      <c r="AG38" s="50"/>
      <c r="AH38" s="50"/>
      <c r="AI38" s="50"/>
      <c r="AJ38" s="50"/>
      <c r="AK38" s="50"/>
      <c r="AL38" s="50"/>
      <c r="AM38" s="50"/>
      <c r="AN38" s="50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09">
        <v>45402.564899999998</v>
      </c>
      <c r="AZ38" s="109">
        <v>10377.72912</v>
      </c>
      <c r="BA38" s="120">
        <v>704388.36401999998</v>
      </c>
      <c r="BB38" s="50"/>
      <c r="BC38" s="50"/>
      <c r="BD38" s="50"/>
      <c r="BE38" s="120">
        <v>704388.36401999998</v>
      </c>
      <c r="BF38" s="3"/>
      <c r="BG38" s="59"/>
      <c r="BH38" s="59"/>
    </row>
    <row r="39" spans="1:60" x14ac:dyDescent="0.25">
      <c r="A39" s="42">
        <f t="shared" si="2"/>
        <v>27</v>
      </c>
      <c r="B39" s="32" t="s">
        <v>70</v>
      </c>
      <c r="C39" s="72">
        <v>1975</v>
      </c>
      <c r="D39" s="57" t="s">
        <v>105</v>
      </c>
      <c r="E39" s="12">
        <v>5</v>
      </c>
      <c r="F39" s="12">
        <v>6</v>
      </c>
      <c r="G39" s="12">
        <v>70</v>
      </c>
      <c r="H39" s="95">
        <v>17</v>
      </c>
      <c r="I39" s="88">
        <f t="shared" si="0"/>
        <v>53</v>
      </c>
      <c r="J39" s="50"/>
      <c r="K39" s="51">
        <v>3350.7</v>
      </c>
      <c r="L39" s="51">
        <v>2990.1</v>
      </c>
      <c r="M39" s="82">
        <v>733.8</v>
      </c>
      <c r="N39" s="91">
        <f t="shared" si="1"/>
        <v>2256.3000000000002</v>
      </c>
      <c r="O39" s="96">
        <v>158</v>
      </c>
      <c r="P39" s="12"/>
      <c r="Q39" s="58"/>
      <c r="R39" s="52"/>
      <c r="S39" s="109">
        <v>1952397.46</v>
      </c>
      <c r="T39" s="112">
        <v>43465</v>
      </c>
      <c r="U39" s="113"/>
      <c r="V39" s="109"/>
      <c r="W39" s="112"/>
      <c r="X39" s="109"/>
      <c r="Y39" s="109"/>
      <c r="Z39" s="112"/>
      <c r="AA39" s="109"/>
      <c r="AB39" s="109"/>
      <c r="AC39" s="112"/>
      <c r="AD39" s="109"/>
      <c r="AE39" s="109"/>
      <c r="AF39" s="112"/>
      <c r="AG39" s="50"/>
      <c r="AH39" s="50"/>
      <c r="AI39" s="50"/>
      <c r="AJ39" s="50"/>
      <c r="AK39" s="50"/>
      <c r="AL39" s="50"/>
      <c r="AM39" s="50"/>
      <c r="AN39" s="50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09">
        <v>136667.82220000002</v>
      </c>
      <c r="AZ39" s="109">
        <v>31238.359359999999</v>
      </c>
      <c r="BA39" s="120">
        <v>2120303.6415599999</v>
      </c>
      <c r="BB39" s="50"/>
      <c r="BC39" s="50"/>
      <c r="BD39" s="50"/>
      <c r="BE39" s="120">
        <v>2120303.6415599999</v>
      </c>
      <c r="BF39" s="3"/>
      <c r="BG39" s="59"/>
      <c r="BH39" s="59"/>
    </row>
    <row r="40" spans="1:60" x14ac:dyDescent="0.25">
      <c r="A40" s="42">
        <f t="shared" si="2"/>
        <v>28</v>
      </c>
      <c r="B40" s="32" t="s">
        <v>71</v>
      </c>
      <c r="C40" s="72">
        <v>1953</v>
      </c>
      <c r="D40" s="62" t="s">
        <v>107</v>
      </c>
      <c r="E40" s="63">
        <v>2</v>
      </c>
      <c r="F40" s="63">
        <v>2</v>
      </c>
      <c r="G40" s="63">
        <v>12</v>
      </c>
      <c r="H40" s="95">
        <v>15</v>
      </c>
      <c r="I40" s="88">
        <f t="shared" si="0"/>
        <v>-3</v>
      </c>
      <c r="J40" s="50"/>
      <c r="K40" s="61">
        <v>825.7</v>
      </c>
      <c r="L40" s="61">
        <v>751</v>
      </c>
      <c r="M40" s="82">
        <v>489.7</v>
      </c>
      <c r="N40" s="91">
        <f t="shared" si="1"/>
        <v>261.3</v>
      </c>
      <c r="O40" s="96">
        <v>43</v>
      </c>
      <c r="P40" s="12"/>
      <c r="Q40" s="58"/>
      <c r="R40" s="52"/>
      <c r="S40" s="109"/>
      <c r="T40" s="112"/>
      <c r="U40" s="113"/>
      <c r="V40" s="109"/>
      <c r="W40" s="112"/>
      <c r="X40" s="109">
        <v>745.9</v>
      </c>
      <c r="Y40" s="109">
        <v>1951565.2999999998</v>
      </c>
      <c r="Z40" s="112">
        <v>43465</v>
      </c>
      <c r="AA40" s="109"/>
      <c r="AB40" s="109"/>
      <c r="AC40" s="112"/>
      <c r="AD40" s="109">
        <v>771.8</v>
      </c>
      <c r="AE40" s="109">
        <v>1405466.7</v>
      </c>
      <c r="AF40" s="112">
        <v>43465</v>
      </c>
      <c r="AG40" s="50"/>
      <c r="AH40" s="50"/>
      <c r="AI40" s="50"/>
      <c r="AJ40" s="50"/>
      <c r="AK40" s="50"/>
      <c r="AL40" s="50"/>
      <c r="AM40" s="50"/>
      <c r="AN40" s="50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09">
        <v>234992.24000000002</v>
      </c>
      <c r="AZ40" s="109">
        <v>53712.512000000002</v>
      </c>
      <c r="BA40" s="120">
        <v>3645736.7520000003</v>
      </c>
      <c r="BB40" s="50"/>
      <c r="BC40" s="50"/>
      <c r="BD40" s="50"/>
      <c r="BE40" s="120">
        <v>3645736.7520000003</v>
      </c>
      <c r="BF40" s="3"/>
      <c r="BG40" s="59"/>
      <c r="BH40" s="59"/>
    </row>
    <row r="41" spans="1:60" x14ac:dyDescent="0.25">
      <c r="A41" s="42">
        <f t="shared" si="2"/>
        <v>29</v>
      </c>
      <c r="B41" s="32" t="s">
        <v>72</v>
      </c>
      <c r="C41" s="72">
        <v>1953</v>
      </c>
      <c r="D41" s="62" t="s">
        <v>107</v>
      </c>
      <c r="E41" s="63">
        <v>2</v>
      </c>
      <c r="F41" s="63">
        <v>1</v>
      </c>
      <c r="G41" s="63">
        <v>6</v>
      </c>
      <c r="H41" s="95">
        <v>3</v>
      </c>
      <c r="I41" s="88">
        <f t="shared" si="0"/>
        <v>3</v>
      </c>
      <c r="J41" s="50"/>
      <c r="K41" s="61">
        <v>379.7</v>
      </c>
      <c r="L41" s="61">
        <v>346.7</v>
      </c>
      <c r="M41" s="82">
        <v>128.4</v>
      </c>
      <c r="N41" s="91">
        <f t="shared" si="1"/>
        <v>218.29999999999998</v>
      </c>
      <c r="O41" s="96">
        <v>18</v>
      </c>
      <c r="P41" s="12"/>
      <c r="Q41" s="58"/>
      <c r="R41" s="52"/>
      <c r="S41" s="109"/>
      <c r="T41" s="112"/>
      <c r="U41" s="113"/>
      <c r="V41" s="109"/>
      <c r="W41" s="112"/>
      <c r="X41" s="109">
        <v>354</v>
      </c>
      <c r="Y41" s="109">
        <v>926202.06</v>
      </c>
      <c r="Z41" s="112">
        <v>43100</v>
      </c>
      <c r="AA41" s="109"/>
      <c r="AB41" s="109"/>
      <c r="AC41" s="112"/>
      <c r="AD41" s="109">
        <v>433.82</v>
      </c>
      <c r="AE41" s="109">
        <v>844323.85000000009</v>
      </c>
      <c r="AF41" s="112">
        <v>43465</v>
      </c>
      <c r="AG41" s="50"/>
      <c r="AH41" s="50"/>
      <c r="AI41" s="50"/>
      <c r="AJ41" s="50"/>
      <c r="AK41" s="50"/>
      <c r="AL41" s="50"/>
      <c r="AM41" s="50"/>
      <c r="AN41" s="50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09">
        <v>123936.81370000003</v>
      </c>
      <c r="AZ41" s="109">
        <v>28328.414560000005</v>
      </c>
      <c r="BA41" s="120">
        <v>1922791.1382600002</v>
      </c>
      <c r="BB41" s="50"/>
      <c r="BC41" s="50"/>
      <c r="BD41" s="50"/>
      <c r="BE41" s="120">
        <v>1922791.1382600002</v>
      </c>
      <c r="BF41" s="3"/>
      <c r="BG41" s="59"/>
      <c r="BH41" s="59"/>
    </row>
    <row r="42" spans="1:60" x14ac:dyDescent="0.25">
      <c r="A42" s="42">
        <f t="shared" si="2"/>
        <v>30</v>
      </c>
      <c r="B42" s="32" t="s">
        <v>73</v>
      </c>
      <c r="C42" s="72">
        <v>1953</v>
      </c>
      <c r="D42" s="62" t="s">
        <v>107</v>
      </c>
      <c r="E42" s="63">
        <v>2</v>
      </c>
      <c r="F42" s="63">
        <v>2</v>
      </c>
      <c r="G42" s="63">
        <v>12</v>
      </c>
      <c r="H42" s="95">
        <v>12</v>
      </c>
      <c r="I42" s="88">
        <f t="shared" si="0"/>
        <v>0</v>
      </c>
      <c r="J42" s="50"/>
      <c r="K42" s="61">
        <v>828.3</v>
      </c>
      <c r="L42" s="61">
        <v>754.9</v>
      </c>
      <c r="M42" s="82">
        <v>604.79999999999995</v>
      </c>
      <c r="N42" s="91">
        <f t="shared" si="1"/>
        <v>150.10000000000002</v>
      </c>
      <c r="O42" s="96">
        <v>56</v>
      </c>
      <c r="P42" s="12"/>
      <c r="Q42" s="58"/>
      <c r="R42" s="52"/>
      <c r="S42" s="109"/>
      <c r="T42" s="112"/>
      <c r="U42" s="113"/>
      <c r="V42" s="109"/>
      <c r="W42" s="112"/>
      <c r="X42" s="109"/>
      <c r="Y42" s="109"/>
      <c r="Z42" s="112"/>
      <c r="AA42" s="109"/>
      <c r="AB42" s="109"/>
      <c r="AC42" s="112"/>
      <c r="AD42" s="109">
        <v>749.1</v>
      </c>
      <c r="AE42" s="109">
        <v>1366634.26</v>
      </c>
      <c r="AF42" s="112">
        <v>43465</v>
      </c>
      <c r="AG42" s="50"/>
      <c r="AH42" s="50"/>
      <c r="AI42" s="50"/>
      <c r="AJ42" s="50"/>
      <c r="AK42" s="50"/>
      <c r="AL42" s="50"/>
      <c r="AM42" s="50"/>
      <c r="AN42" s="50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09">
        <v>95664.398200000011</v>
      </c>
      <c r="AZ42" s="109">
        <v>21866.148160000001</v>
      </c>
      <c r="BA42" s="120">
        <v>1484164.80636</v>
      </c>
      <c r="BB42" s="50"/>
      <c r="BC42" s="50"/>
      <c r="BD42" s="50"/>
      <c r="BE42" s="120">
        <v>1484164.80636</v>
      </c>
      <c r="BF42" s="3"/>
      <c r="BG42" s="59"/>
      <c r="BH42" s="59"/>
    </row>
    <row r="43" spans="1:60" x14ac:dyDescent="0.25">
      <c r="A43" s="42">
        <f t="shared" si="2"/>
        <v>31</v>
      </c>
      <c r="B43" s="32" t="s">
        <v>74</v>
      </c>
      <c r="C43" s="72">
        <v>1962</v>
      </c>
      <c r="D43" s="57" t="s">
        <v>112</v>
      </c>
      <c r="E43" s="12">
        <v>4</v>
      </c>
      <c r="F43" s="12">
        <v>3</v>
      </c>
      <c r="G43" s="12">
        <v>48</v>
      </c>
      <c r="H43" s="95">
        <v>6</v>
      </c>
      <c r="I43" s="88">
        <f t="shared" si="0"/>
        <v>42</v>
      </c>
      <c r="J43" s="50"/>
      <c r="K43" s="51">
        <v>2192</v>
      </c>
      <c r="L43" s="51">
        <v>2046.8</v>
      </c>
      <c r="M43" s="82">
        <v>199.4</v>
      </c>
      <c r="N43" s="91">
        <f t="shared" si="1"/>
        <v>1847.3999999999999</v>
      </c>
      <c r="O43" s="96">
        <v>87</v>
      </c>
      <c r="P43" s="12"/>
      <c r="Q43" s="58"/>
      <c r="R43" s="52"/>
      <c r="S43" s="109">
        <v>2117529.4</v>
      </c>
      <c r="T43" s="112">
        <v>43465</v>
      </c>
      <c r="U43" s="113"/>
      <c r="V43" s="109"/>
      <c r="W43" s="112"/>
      <c r="X43" s="109">
        <v>866</v>
      </c>
      <c r="Y43" s="109">
        <v>2919173.42</v>
      </c>
      <c r="Z43" s="112">
        <v>43100</v>
      </c>
      <c r="AA43" s="109">
        <v>30</v>
      </c>
      <c r="AB43" s="109">
        <v>43816.5</v>
      </c>
      <c r="AC43" s="112">
        <v>43465</v>
      </c>
      <c r="AD43" s="109">
        <v>32</v>
      </c>
      <c r="AE43" s="109">
        <v>369327.35999999999</v>
      </c>
      <c r="AF43" s="112">
        <v>43465</v>
      </c>
      <c r="AG43" s="50"/>
      <c r="AH43" s="50"/>
      <c r="AI43" s="50"/>
      <c r="AJ43" s="50"/>
      <c r="AK43" s="50"/>
      <c r="AL43" s="50"/>
      <c r="AM43" s="50"/>
      <c r="AN43" s="50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09">
        <v>381489.26760000008</v>
      </c>
      <c r="AZ43" s="109">
        <v>87197.546880000009</v>
      </c>
      <c r="BA43" s="120">
        <v>5918533.4944800008</v>
      </c>
      <c r="BB43" s="50"/>
      <c r="BC43" s="50"/>
      <c r="BD43" s="50"/>
      <c r="BE43" s="120">
        <v>5918533.4944800008</v>
      </c>
      <c r="BF43" s="3"/>
      <c r="BG43" s="59"/>
      <c r="BH43" s="59"/>
    </row>
    <row r="44" spans="1:60" x14ac:dyDescent="0.25">
      <c r="A44" s="42">
        <f t="shared" si="2"/>
        <v>32</v>
      </c>
      <c r="B44" s="32" t="s">
        <v>75</v>
      </c>
      <c r="C44" s="72">
        <v>1979</v>
      </c>
      <c r="D44" s="57" t="s">
        <v>106</v>
      </c>
      <c r="E44" s="12">
        <v>5</v>
      </c>
      <c r="F44" s="12">
        <v>5</v>
      </c>
      <c r="G44" s="12">
        <v>75</v>
      </c>
      <c r="H44" s="95">
        <v>14</v>
      </c>
      <c r="I44" s="88">
        <f t="shared" si="0"/>
        <v>61</v>
      </c>
      <c r="J44" s="50"/>
      <c r="K44" s="51">
        <v>3841.6</v>
      </c>
      <c r="L44" s="51">
        <v>3442.1</v>
      </c>
      <c r="M44" s="82">
        <v>597</v>
      </c>
      <c r="N44" s="91">
        <f t="shared" si="1"/>
        <v>2845.1</v>
      </c>
      <c r="O44" s="96">
        <v>116</v>
      </c>
      <c r="P44" s="12"/>
      <c r="Q44" s="58"/>
      <c r="R44" s="52"/>
      <c r="S44" s="109"/>
      <c r="T44" s="112"/>
      <c r="U44" s="113"/>
      <c r="V44" s="109"/>
      <c r="W44" s="112"/>
      <c r="X44" s="109"/>
      <c r="Y44" s="109"/>
      <c r="Z44" s="112"/>
      <c r="AA44" s="109"/>
      <c r="AB44" s="109"/>
      <c r="AC44" s="112"/>
      <c r="AD44" s="109">
        <v>442</v>
      </c>
      <c r="AE44" s="109">
        <v>1915963.92</v>
      </c>
      <c r="AF44" s="112">
        <v>43465</v>
      </c>
      <c r="AG44" s="50"/>
      <c r="AH44" s="50"/>
      <c r="AI44" s="50"/>
      <c r="AJ44" s="50"/>
      <c r="AK44" s="50"/>
      <c r="AL44" s="50"/>
      <c r="AM44" s="50"/>
      <c r="AN44" s="50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09">
        <v>134117.47440000001</v>
      </c>
      <c r="AZ44" s="109">
        <v>30655.422719999999</v>
      </c>
      <c r="BA44" s="120">
        <v>2080736.8171199998</v>
      </c>
      <c r="BB44" s="50"/>
      <c r="BC44" s="50"/>
      <c r="BD44" s="50"/>
      <c r="BE44" s="120">
        <v>2080736.8171199998</v>
      </c>
      <c r="BF44" s="3"/>
      <c r="BG44" s="59"/>
      <c r="BH44" s="59"/>
    </row>
    <row r="45" spans="1:60" x14ac:dyDescent="0.25">
      <c r="A45" s="42">
        <f t="shared" si="2"/>
        <v>33</v>
      </c>
      <c r="B45" s="32" t="s">
        <v>76</v>
      </c>
      <c r="C45" s="72">
        <v>2003</v>
      </c>
      <c r="D45" s="57" t="s">
        <v>106</v>
      </c>
      <c r="E45" s="12">
        <v>5</v>
      </c>
      <c r="F45" s="12">
        <v>3</v>
      </c>
      <c r="G45" s="12">
        <v>65</v>
      </c>
      <c r="H45" s="95">
        <v>2</v>
      </c>
      <c r="I45" s="88">
        <f t="shared" si="0"/>
        <v>63</v>
      </c>
      <c r="J45" s="50"/>
      <c r="K45" s="51">
        <v>4877.8</v>
      </c>
      <c r="L45" s="51">
        <v>4232.3</v>
      </c>
      <c r="M45" s="82">
        <v>141.30000000000001</v>
      </c>
      <c r="N45" s="91">
        <f t="shared" si="1"/>
        <v>4091</v>
      </c>
      <c r="O45" s="96">
        <v>136</v>
      </c>
      <c r="P45" s="12"/>
      <c r="Q45" s="58"/>
      <c r="R45" s="52"/>
      <c r="S45" s="109"/>
      <c r="T45" s="112"/>
      <c r="U45" s="113"/>
      <c r="V45" s="109"/>
      <c r="W45" s="112"/>
      <c r="X45" s="109"/>
      <c r="Y45" s="109"/>
      <c r="Z45" s="112"/>
      <c r="AA45" s="109"/>
      <c r="AB45" s="109"/>
      <c r="AC45" s="112"/>
      <c r="AD45" s="109"/>
      <c r="AE45" s="109"/>
      <c r="AF45" s="112"/>
      <c r="AG45" s="109">
        <v>750</v>
      </c>
      <c r="AH45" s="109">
        <v>3646710</v>
      </c>
      <c r="AI45" s="112">
        <v>43465</v>
      </c>
      <c r="AJ45" s="34"/>
      <c r="AK45" s="34"/>
      <c r="AL45" s="35"/>
      <c r="AM45" s="34"/>
      <c r="AN45" s="34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09">
        <v>255269.7</v>
      </c>
      <c r="AZ45" s="109">
        <v>58347.360000000001</v>
      </c>
      <c r="BA45" s="120">
        <v>3960327.06</v>
      </c>
      <c r="BB45" s="50"/>
      <c r="BC45" s="50"/>
      <c r="BD45" s="50"/>
      <c r="BE45" s="120">
        <v>3960327.06</v>
      </c>
      <c r="BF45" s="3"/>
      <c r="BG45" s="59"/>
      <c r="BH45" s="59"/>
    </row>
    <row r="46" spans="1:60" x14ac:dyDescent="0.25">
      <c r="A46" s="42">
        <f t="shared" si="2"/>
        <v>34</v>
      </c>
      <c r="B46" s="32" t="s">
        <v>77</v>
      </c>
      <c r="C46" s="72">
        <v>1979</v>
      </c>
      <c r="D46" s="57" t="s">
        <v>105</v>
      </c>
      <c r="E46" s="12">
        <v>5</v>
      </c>
      <c r="F46" s="12">
        <v>6</v>
      </c>
      <c r="G46" s="12">
        <v>85</v>
      </c>
      <c r="H46" s="95">
        <v>17</v>
      </c>
      <c r="I46" s="88">
        <f t="shared" si="0"/>
        <v>68</v>
      </c>
      <c r="J46" s="50"/>
      <c r="K46" s="51">
        <v>5222</v>
      </c>
      <c r="L46" s="51">
        <v>3991.6</v>
      </c>
      <c r="M46" s="82">
        <v>774.4</v>
      </c>
      <c r="N46" s="91">
        <f t="shared" si="1"/>
        <v>3217.2</v>
      </c>
      <c r="O46" s="96">
        <v>170</v>
      </c>
      <c r="P46" s="12"/>
      <c r="Q46" s="58"/>
      <c r="R46" s="52"/>
      <c r="S46" s="109">
        <v>2885513.3600000003</v>
      </c>
      <c r="T46" s="112">
        <v>43100</v>
      </c>
      <c r="U46" s="113"/>
      <c r="V46" s="109"/>
      <c r="W46" s="112"/>
      <c r="X46" s="109"/>
      <c r="Y46" s="109"/>
      <c r="Z46" s="112"/>
      <c r="AA46" s="109"/>
      <c r="AB46" s="109"/>
      <c r="AC46" s="112"/>
      <c r="AD46" s="109"/>
      <c r="AE46" s="109"/>
      <c r="AF46" s="112"/>
      <c r="AG46" s="50"/>
      <c r="AH46" s="50"/>
      <c r="AI46" s="50"/>
      <c r="AJ46" s="50"/>
      <c r="AK46" s="50"/>
      <c r="AL46" s="50"/>
      <c r="AM46" s="50"/>
      <c r="AN46" s="50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09">
        <v>201985.93520000004</v>
      </c>
      <c r="AZ46" s="109">
        <v>46168.213760000006</v>
      </c>
      <c r="BA46" s="120">
        <v>3133667.5089600007</v>
      </c>
      <c r="BB46" s="50"/>
      <c r="BC46" s="50"/>
      <c r="BD46" s="50"/>
      <c r="BE46" s="120">
        <v>3133667.5089600007</v>
      </c>
      <c r="BF46" s="3"/>
      <c r="BG46" s="59"/>
      <c r="BH46" s="59"/>
    </row>
    <row r="47" spans="1:60" x14ac:dyDescent="0.25">
      <c r="A47" s="42">
        <f t="shared" si="2"/>
        <v>35</v>
      </c>
      <c r="B47" s="32" t="s">
        <v>78</v>
      </c>
      <c r="C47" s="72">
        <v>1980</v>
      </c>
      <c r="D47" s="57" t="s">
        <v>105</v>
      </c>
      <c r="E47" s="12">
        <v>5</v>
      </c>
      <c r="F47" s="12">
        <v>4</v>
      </c>
      <c r="G47" s="12">
        <v>60</v>
      </c>
      <c r="H47" s="95">
        <v>36</v>
      </c>
      <c r="I47" s="88">
        <f t="shared" si="0"/>
        <v>24</v>
      </c>
      <c r="J47" s="50"/>
      <c r="K47" s="51">
        <v>2933</v>
      </c>
      <c r="L47" s="51">
        <v>2569.59</v>
      </c>
      <c r="M47" s="82">
        <v>1712.7</v>
      </c>
      <c r="N47" s="91">
        <f t="shared" si="1"/>
        <v>856.8900000000001</v>
      </c>
      <c r="O47" s="96">
        <v>203</v>
      </c>
      <c r="P47" s="12"/>
      <c r="Q47" s="58"/>
      <c r="R47" s="52"/>
      <c r="S47" s="109">
        <v>2361304.06</v>
      </c>
      <c r="T47" s="112">
        <v>43100</v>
      </c>
      <c r="U47" s="113"/>
      <c r="V47" s="109"/>
      <c r="W47" s="112"/>
      <c r="X47" s="109"/>
      <c r="Y47" s="109"/>
      <c r="Z47" s="112"/>
      <c r="AA47" s="109"/>
      <c r="AB47" s="109"/>
      <c r="AC47" s="112"/>
      <c r="AD47" s="109"/>
      <c r="AE47" s="109"/>
      <c r="AF47" s="112"/>
      <c r="AG47" s="50"/>
      <c r="AH47" s="50"/>
      <c r="AI47" s="50"/>
      <c r="AJ47" s="50"/>
      <c r="AK47" s="50"/>
      <c r="AL47" s="50"/>
      <c r="AM47" s="50"/>
      <c r="AN47" s="50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09">
        <v>165291.28420000002</v>
      </c>
      <c r="AZ47" s="109">
        <v>37780.864959999999</v>
      </c>
      <c r="BA47" s="120">
        <v>2564376.2091600001</v>
      </c>
      <c r="BB47" s="50"/>
      <c r="BC47" s="50"/>
      <c r="BD47" s="50"/>
      <c r="BE47" s="120">
        <v>2564376.2091600001</v>
      </c>
      <c r="BF47" s="3"/>
      <c r="BG47" s="59"/>
      <c r="BH47" s="59"/>
    </row>
    <row r="48" spans="1:60" x14ac:dyDescent="0.25">
      <c r="A48" s="42">
        <f t="shared" si="2"/>
        <v>36</v>
      </c>
      <c r="B48" s="32" t="s">
        <v>79</v>
      </c>
      <c r="C48" s="72">
        <v>1926</v>
      </c>
      <c r="D48" s="57" t="s">
        <v>106</v>
      </c>
      <c r="E48" s="12">
        <v>3</v>
      </c>
      <c r="F48" s="12">
        <v>1</v>
      </c>
      <c r="G48" s="12">
        <v>18</v>
      </c>
      <c r="H48" s="95">
        <v>14</v>
      </c>
      <c r="I48" s="88">
        <f t="shared" si="0"/>
        <v>4</v>
      </c>
      <c r="J48" s="50"/>
      <c r="K48" s="51">
        <v>1658</v>
      </c>
      <c r="L48" s="51">
        <v>824</v>
      </c>
      <c r="M48" s="82">
        <v>632.9</v>
      </c>
      <c r="N48" s="91">
        <f t="shared" si="1"/>
        <v>191.10000000000002</v>
      </c>
      <c r="O48" s="96">
        <v>47</v>
      </c>
      <c r="P48" s="12"/>
      <c r="Q48" s="58"/>
      <c r="R48" s="52"/>
      <c r="S48" s="109"/>
      <c r="T48" s="112"/>
      <c r="U48" s="113"/>
      <c r="V48" s="109"/>
      <c r="W48" s="112"/>
      <c r="X48" s="109"/>
      <c r="Y48" s="109"/>
      <c r="Z48" s="112"/>
      <c r="AA48" s="109"/>
      <c r="AB48" s="109"/>
      <c r="AC48" s="112"/>
      <c r="AD48" s="109">
        <v>838.3</v>
      </c>
      <c r="AE48" s="109">
        <v>1279011.08</v>
      </c>
      <c r="AF48" s="112">
        <v>43465</v>
      </c>
      <c r="AG48" s="50"/>
      <c r="AH48" s="50"/>
      <c r="AI48" s="50"/>
      <c r="AJ48" s="50"/>
      <c r="AK48" s="50"/>
      <c r="AL48" s="50"/>
      <c r="AM48" s="50"/>
      <c r="AN48" s="50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09">
        <v>89530.775600000008</v>
      </c>
      <c r="AZ48" s="109">
        <v>20464.17728</v>
      </c>
      <c r="BA48" s="120">
        <v>1389006.0328800001</v>
      </c>
      <c r="BB48" s="50"/>
      <c r="BC48" s="50"/>
      <c r="BD48" s="50"/>
      <c r="BE48" s="120">
        <v>1389006.0328800001</v>
      </c>
      <c r="BF48" s="3"/>
      <c r="BG48" s="59"/>
      <c r="BH48" s="59"/>
    </row>
    <row r="49" spans="1:60" x14ac:dyDescent="0.25">
      <c r="A49" s="42">
        <f t="shared" si="2"/>
        <v>37</v>
      </c>
      <c r="B49" s="32" t="s">
        <v>80</v>
      </c>
      <c r="C49" s="72">
        <v>1988</v>
      </c>
      <c r="D49" s="57" t="s">
        <v>105</v>
      </c>
      <c r="E49" s="12">
        <v>9</v>
      </c>
      <c r="F49" s="12">
        <v>6</v>
      </c>
      <c r="G49" s="12">
        <v>216</v>
      </c>
      <c r="H49" s="95">
        <v>57</v>
      </c>
      <c r="I49" s="88">
        <f t="shared" si="0"/>
        <v>159</v>
      </c>
      <c r="J49" s="50"/>
      <c r="K49" s="51">
        <v>14629</v>
      </c>
      <c r="L49" s="51">
        <v>12859.2</v>
      </c>
      <c r="M49" s="82">
        <v>3252.2</v>
      </c>
      <c r="N49" s="91">
        <f t="shared" si="1"/>
        <v>9607</v>
      </c>
      <c r="O49" s="96">
        <v>285</v>
      </c>
      <c r="P49" s="12" t="s">
        <v>204</v>
      </c>
      <c r="Q49" s="58">
        <v>2015</v>
      </c>
      <c r="R49" s="52"/>
      <c r="S49" s="109"/>
      <c r="T49" s="112"/>
      <c r="U49" s="113"/>
      <c r="V49" s="109"/>
      <c r="W49" s="112"/>
      <c r="X49" s="109"/>
      <c r="Y49" s="109"/>
      <c r="Z49" s="112"/>
      <c r="AA49" s="109"/>
      <c r="AB49" s="109"/>
      <c r="AC49" s="112"/>
      <c r="AD49" s="109">
        <v>8273.9</v>
      </c>
      <c r="AE49" s="109">
        <v>14342309.219999999</v>
      </c>
      <c r="AF49" s="112">
        <v>43465</v>
      </c>
      <c r="AG49" s="50"/>
      <c r="AH49" s="50"/>
      <c r="AI49" s="50"/>
      <c r="AJ49" s="50"/>
      <c r="AK49" s="50"/>
      <c r="AL49" s="50"/>
      <c r="AM49" s="50"/>
      <c r="AN49" s="50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09">
        <v>1003961.6454</v>
      </c>
      <c r="AZ49" s="109">
        <v>229476.94751999999</v>
      </c>
      <c r="BA49" s="120">
        <v>15575747.81292</v>
      </c>
      <c r="BB49" s="50"/>
      <c r="BC49" s="50"/>
      <c r="BD49" s="50"/>
      <c r="BE49" s="120">
        <v>15575747.81292</v>
      </c>
      <c r="BF49" s="3"/>
      <c r="BG49" s="59"/>
      <c r="BH49" s="59"/>
    </row>
    <row r="50" spans="1:60" x14ac:dyDescent="0.25">
      <c r="A50" s="42">
        <f t="shared" si="2"/>
        <v>38</v>
      </c>
      <c r="B50" s="32" t="s">
        <v>81</v>
      </c>
      <c r="C50" s="72">
        <v>1953</v>
      </c>
      <c r="D50" s="57" t="s">
        <v>107</v>
      </c>
      <c r="E50" s="12">
        <v>2</v>
      </c>
      <c r="F50" s="12">
        <v>2</v>
      </c>
      <c r="G50" s="12">
        <v>12</v>
      </c>
      <c r="H50" s="95">
        <v>6</v>
      </c>
      <c r="I50" s="88">
        <f t="shared" si="0"/>
        <v>6</v>
      </c>
      <c r="J50" s="50"/>
      <c r="K50" s="51">
        <v>697.4</v>
      </c>
      <c r="L50" s="51">
        <v>656.9</v>
      </c>
      <c r="M50" s="82">
        <v>304.8</v>
      </c>
      <c r="N50" s="91">
        <f t="shared" si="1"/>
        <v>352.09999999999997</v>
      </c>
      <c r="O50" s="96">
        <v>41</v>
      </c>
      <c r="P50" s="12"/>
      <c r="Q50" s="58"/>
      <c r="R50" s="52"/>
      <c r="S50" s="109"/>
      <c r="T50" s="112"/>
      <c r="U50" s="113"/>
      <c r="V50" s="109"/>
      <c r="W50" s="112"/>
      <c r="X50" s="109">
        <v>1383</v>
      </c>
      <c r="Y50" s="109">
        <v>3618467.37</v>
      </c>
      <c r="Z50" s="112">
        <v>43100</v>
      </c>
      <c r="AA50" s="109"/>
      <c r="AB50" s="109"/>
      <c r="AC50" s="112"/>
      <c r="AD50" s="109">
        <v>570</v>
      </c>
      <c r="AE50" s="109">
        <v>1253704.56</v>
      </c>
      <c r="AF50" s="112">
        <v>43465</v>
      </c>
      <c r="AG50" s="50"/>
      <c r="AH50" s="50"/>
      <c r="AI50" s="50"/>
      <c r="AJ50" s="50"/>
      <c r="AK50" s="50"/>
      <c r="AL50" s="50"/>
      <c r="AM50" s="50"/>
      <c r="AN50" s="50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09">
        <v>341052.03510000004</v>
      </c>
      <c r="AZ50" s="109">
        <v>77954.750879999992</v>
      </c>
      <c r="BA50" s="120">
        <v>5291178.7159799999</v>
      </c>
      <c r="BB50" s="50"/>
      <c r="BC50" s="50"/>
      <c r="BD50" s="50"/>
      <c r="BE50" s="120">
        <v>5291178.7159799999</v>
      </c>
      <c r="BF50" s="3"/>
      <c r="BG50" s="59"/>
      <c r="BH50" s="59"/>
    </row>
    <row r="51" spans="1:60" x14ac:dyDescent="0.25">
      <c r="A51" s="42">
        <f t="shared" si="2"/>
        <v>39</v>
      </c>
      <c r="B51" s="32" t="s">
        <v>82</v>
      </c>
      <c r="C51" s="72">
        <v>1953</v>
      </c>
      <c r="D51" s="57" t="s">
        <v>107</v>
      </c>
      <c r="E51" s="12">
        <v>2</v>
      </c>
      <c r="F51" s="12">
        <v>2</v>
      </c>
      <c r="G51" s="12">
        <v>12</v>
      </c>
      <c r="H51" s="95">
        <v>9</v>
      </c>
      <c r="I51" s="88">
        <f t="shared" si="0"/>
        <v>3</v>
      </c>
      <c r="J51" s="50"/>
      <c r="K51" s="51">
        <v>848</v>
      </c>
      <c r="L51" s="51">
        <v>797</v>
      </c>
      <c r="M51" s="82">
        <v>492.8</v>
      </c>
      <c r="N51" s="91">
        <f t="shared" si="1"/>
        <v>304.2</v>
      </c>
      <c r="O51" s="96">
        <v>50</v>
      </c>
      <c r="P51" s="12"/>
      <c r="Q51" s="58"/>
      <c r="R51" s="52"/>
      <c r="S51" s="109"/>
      <c r="T51" s="112"/>
      <c r="U51" s="113"/>
      <c r="V51" s="109"/>
      <c r="W51" s="112"/>
      <c r="X51" s="109">
        <v>1630</v>
      </c>
      <c r="Y51" s="109">
        <v>4264715.7</v>
      </c>
      <c r="Z51" s="112">
        <v>43100</v>
      </c>
      <c r="AA51" s="109"/>
      <c r="AB51" s="109"/>
      <c r="AC51" s="112" t="s">
        <v>142</v>
      </c>
      <c r="AD51" s="109">
        <v>632</v>
      </c>
      <c r="AE51" s="109">
        <v>1363393.72</v>
      </c>
      <c r="AF51" s="112">
        <v>43100</v>
      </c>
      <c r="AG51" s="50"/>
      <c r="AH51" s="50"/>
      <c r="AI51" s="50"/>
      <c r="AJ51" s="50"/>
      <c r="AK51" s="50"/>
      <c r="AL51" s="50"/>
      <c r="AM51" s="50"/>
      <c r="AN51" s="50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09">
        <v>393967.6594</v>
      </c>
      <c r="AZ51" s="109">
        <v>90049.750719999996</v>
      </c>
      <c r="BA51" s="120">
        <v>6112126.8301200001</v>
      </c>
      <c r="BB51" s="50"/>
      <c r="BC51" s="50"/>
      <c r="BD51" s="50"/>
      <c r="BE51" s="120">
        <v>6112126.8301200001</v>
      </c>
      <c r="BF51" s="3"/>
      <c r="BG51" s="59"/>
      <c r="BH51" s="59"/>
    </row>
    <row r="52" spans="1:60" x14ac:dyDescent="0.25">
      <c r="A52" s="42">
        <f t="shared" si="2"/>
        <v>40</v>
      </c>
      <c r="B52" s="32" t="s">
        <v>83</v>
      </c>
      <c r="C52" s="72">
        <v>1954</v>
      </c>
      <c r="D52" s="57" t="s">
        <v>107</v>
      </c>
      <c r="E52" s="12">
        <v>2</v>
      </c>
      <c r="F52" s="12">
        <v>2</v>
      </c>
      <c r="G52" s="12">
        <v>12</v>
      </c>
      <c r="H52" s="95">
        <v>7</v>
      </c>
      <c r="I52" s="88">
        <f t="shared" si="0"/>
        <v>5</v>
      </c>
      <c r="J52" s="50"/>
      <c r="K52" s="51">
        <v>695.4</v>
      </c>
      <c r="L52" s="51">
        <v>684.3</v>
      </c>
      <c r="M52" s="97">
        <v>283</v>
      </c>
      <c r="N52" s="91">
        <f t="shared" si="1"/>
        <v>401.29999999999995</v>
      </c>
      <c r="O52" s="96">
        <v>56</v>
      </c>
      <c r="P52" s="12"/>
      <c r="Q52" s="58"/>
      <c r="R52" s="52"/>
      <c r="S52" s="109"/>
      <c r="T52" s="112"/>
      <c r="U52" s="113"/>
      <c r="V52" s="109"/>
      <c r="W52" s="112"/>
      <c r="X52" s="109">
        <v>1300</v>
      </c>
      <c r="Y52" s="109">
        <v>3401307</v>
      </c>
      <c r="Z52" s="112">
        <v>43100</v>
      </c>
      <c r="AA52" s="109"/>
      <c r="AB52" s="109"/>
      <c r="AC52" s="112"/>
      <c r="AD52" s="109">
        <v>570</v>
      </c>
      <c r="AE52" s="109">
        <v>1253704.56</v>
      </c>
      <c r="AF52" s="112">
        <v>43465</v>
      </c>
      <c r="AG52" s="50"/>
      <c r="AH52" s="50"/>
      <c r="AI52" s="50"/>
      <c r="AJ52" s="50"/>
      <c r="AK52" s="50"/>
      <c r="AL52" s="50"/>
      <c r="AM52" s="50"/>
      <c r="AN52" s="50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09">
        <v>325850.80920000008</v>
      </c>
      <c r="AZ52" s="109">
        <v>74480.184960000013</v>
      </c>
      <c r="BA52" s="120">
        <v>5055342.5541600008</v>
      </c>
      <c r="BB52" s="50"/>
      <c r="BC52" s="50"/>
      <c r="BD52" s="50"/>
      <c r="BE52" s="120">
        <v>5055342.5541600008</v>
      </c>
      <c r="BF52" s="3"/>
      <c r="BG52" s="59"/>
      <c r="BH52" s="59"/>
    </row>
    <row r="53" spans="1:60" x14ac:dyDescent="0.25">
      <c r="A53" s="42">
        <f t="shared" si="2"/>
        <v>41</v>
      </c>
      <c r="B53" s="32" t="s">
        <v>84</v>
      </c>
      <c r="C53" s="72">
        <v>1954</v>
      </c>
      <c r="D53" s="57" t="s">
        <v>107</v>
      </c>
      <c r="E53" s="12">
        <v>2</v>
      </c>
      <c r="F53" s="12">
        <v>2</v>
      </c>
      <c r="G53" s="12">
        <v>12</v>
      </c>
      <c r="H53" s="95">
        <v>5</v>
      </c>
      <c r="I53" s="88">
        <f t="shared" si="0"/>
        <v>7</v>
      </c>
      <c r="J53" s="50"/>
      <c r="K53" s="51">
        <v>715.8</v>
      </c>
      <c r="L53" s="51">
        <v>678</v>
      </c>
      <c r="M53" s="82">
        <v>199.7</v>
      </c>
      <c r="N53" s="91">
        <f t="shared" si="1"/>
        <v>478.3</v>
      </c>
      <c r="O53" s="96">
        <v>40</v>
      </c>
      <c r="P53" s="12"/>
      <c r="Q53" s="58"/>
      <c r="R53" s="52"/>
      <c r="S53" s="109"/>
      <c r="T53" s="112"/>
      <c r="U53" s="113"/>
      <c r="V53" s="109"/>
      <c r="W53" s="112"/>
      <c r="X53" s="109">
        <v>1380</v>
      </c>
      <c r="Y53" s="109">
        <v>3610618.2</v>
      </c>
      <c r="Z53" s="112">
        <v>43100</v>
      </c>
      <c r="AA53" s="109"/>
      <c r="AB53" s="109"/>
      <c r="AC53" s="112"/>
      <c r="AD53" s="109">
        <v>570</v>
      </c>
      <c r="AE53" s="109">
        <v>1253704.56</v>
      </c>
      <c r="AF53" s="112">
        <v>43465</v>
      </c>
      <c r="AG53" s="50"/>
      <c r="AH53" s="50"/>
      <c r="AI53" s="50"/>
      <c r="AJ53" s="50"/>
      <c r="AK53" s="50"/>
      <c r="AL53" s="50"/>
      <c r="AM53" s="50"/>
      <c r="AN53" s="50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09">
        <v>340502.5932</v>
      </c>
      <c r="AZ53" s="109">
        <v>77829.16416</v>
      </c>
      <c r="BA53" s="120">
        <v>5282654.5173599999</v>
      </c>
      <c r="BB53" s="50"/>
      <c r="BC53" s="50"/>
      <c r="BD53" s="50"/>
      <c r="BE53" s="120">
        <v>5282654.5173599999</v>
      </c>
      <c r="BF53" s="3"/>
      <c r="BG53" s="59"/>
      <c r="BH53" s="59"/>
    </row>
    <row r="54" spans="1:60" x14ac:dyDescent="0.25">
      <c r="A54" s="42">
        <f t="shared" si="2"/>
        <v>42</v>
      </c>
      <c r="B54" s="32" t="s">
        <v>85</v>
      </c>
      <c r="C54" s="72">
        <v>1954</v>
      </c>
      <c r="D54" s="57" t="s">
        <v>107</v>
      </c>
      <c r="E54" s="12">
        <v>2</v>
      </c>
      <c r="F54" s="12">
        <v>2</v>
      </c>
      <c r="G54" s="12">
        <v>12</v>
      </c>
      <c r="H54" s="95">
        <v>4</v>
      </c>
      <c r="I54" s="88">
        <f t="shared" si="0"/>
        <v>8</v>
      </c>
      <c r="J54" s="50"/>
      <c r="K54" s="51">
        <v>756.1</v>
      </c>
      <c r="L54" s="51">
        <v>675.7</v>
      </c>
      <c r="M54" s="82">
        <v>232.3</v>
      </c>
      <c r="N54" s="91">
        <f t="shared" si="1"/>
        <v>443.40000000000003</v>
      </c>
      <c r="O54" s="96">
        <v>40</v>
      </c>
      <c r="P54" s="12"/>
      <c r="Q54" s="58"/>
      <c r="R54" s="52"/>
      <c r="S54" s="109"/>
      <c r="T54" s="112"/>
      <c r="U54" s="113"/>
      <c r="V54" s="109"/>
      <c r="W54" s="112"/>
      <c r="X54" s="109">
        <v>1385</v>
      </c>
      <c r="Y54" s="109">
        <v>3620843.51</v>
      </c>
      <c r="Z54" s="112">
        <v>43100</v>
      </c>
      <c r="AA54" s="109"/>
      <c r="AB54" s="109"/>
      <c r="AC54" s="112"/>
      <c r="AD54" s="109">
        <v>550</v>
      </c>
      <c r="AE54" s="109">
        <v>1218320.96</v>
      </c>
      <c r="AF54" s="112">
        <v>43465</v>
      </c>
      <c r="AG54" s="50"/>
      <c r="AH54" s="50"/>
      <c r="AI54" s="50"/>
      <c r="AJ54" s="50"/>
      <c r="AK54" s="50"/>
      <c r="AL54" s="50"/>
      <c r="AM54" s="50"/>
      <c r="AN54" s="50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09">
        <v>338741.51290000003</v>
      </c>
      <c r="AZ54" s="109">
        <v>77426.631519999995</v>
      </c>
      <c r="BA54" s="120">
        <v>5255332.6144200005</v>
      </c>
      <c r="BB54" s="50"/>
      <c r="BC54" s="50"/>
      <c r="BD54" s="50"/>
      <c r="BE54" s="120">
        <v>5255332.6144200005</v>
      </c>
      <c r="BF54" s="3"/>
      <c r="BG54" s="59"/>
      <c r="BH54" s="59"/>
    </row>
    <row r="55" spans="1:60" x14ac:dyDescent="0.25">
      <c r="A55" s="42">
        <f t="shared" si="2"/>
        <v>43</v>
      </c>
      <c r="B55" s="32" t="s">
        <v>86</v>
      </c>
      <c r="C55" s="72">
        <v>1960</v>
      </c>
      <c r="D55" s="57" t="s">
        <v>106</v>
      </c>
      <c r="E55" s="12">
        <v>4</v>
      </c>
      <c r="F55" s="12">
        <v>4</v>
      </c>
      <c r="G55" s="12">
        <v>64</v>
      </c>
      <c r="H55" s="95">
        <v>14</v>
      </c>
      <c r="I55" s="88">
        <f t="shared" si="0"/>
        <v>50</v>
      </c>
      <c r="J55" s="50"/>
      <c r="K55" s="51">
        <v>2791.7</v>
      </c>
      <c r="L55" s="51">
        <v>2595</v>
      </c>
      <c r="M55" s="82">
        <v>572.79999999999995</v>
      </c>
      <c r="N55" s="91">
        <f t="shared" si="1"/>
        <v>2022.2</v>
      </c>
      <c r="O55" s="96">
        <v>126</v>
      </c>
      <c r="P55" s="12"/>
      <c r="Q55" s="58"/>
      <c r="R55" s="52"/>
      <c r="S55" s="109"/>
      <c r="T55" s="112"/>
      <c r="U55" s="113"/>
      <c r="V55" s="109"/>
      <c r="W55" s="112"/>
      <c r="X55" s="109"/>
      <c r="Y55" s="109"/>
      <c r="Z55" s="112"/>
      <c r="AA55" s="109"/>
      <c r="AB55" s="109"/>
      <c r="AC55" s="112"/>
      <c r="AD55" s="109">
        <v>1989.1</v>
      </c>
      <c r="AE55" s="109">
        <v>2916279.18</v>
      </c>
      <c r="AF55" s="112">
        <v>43465</v>
      </c>
      <c r="AG55" s="50"/>
      <c r="AH55" s="50"/>
      <c r="AI55" s="50"/>
      <c r="AJ55" s="50"/>
      <c r="AK55" s="50"/>
      <c r="AL55" s="50"/>
      <c r="AM55" s="50"/>
      <c r="AN55" s="50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09">
        <v>204139.54260000004</v>
      </c>
      <c r="AZ55" s="109">
        <v>46660.466880000007</v>
      </c>
      <c r="BA55" s="120">
        <v>3167079.1894800002</v>
      </c>
      <c r="BB55" s="50"/>
      <c r="BC55" s="50"/>
      <c r="BD55" s="50"/>
      <c r="BE55" s="120">
        <v>3167079.1894800002</v>
      </c>
      <c r="BF55" s="3"/>
      <c r="BG55" s="59"/>
      <c r="BH55" s="59"/>
    </row>
    <row r="56" spans="1:60" x14ac:dyDescent="0.25">
      <c r="A56" s="42">
        <f t="shared" si="2"/>
        <v>44</v>
      </c>
      <c r="B56" s="32" t="s">
        <v>87</v>
      </c>
      <c r="C56" s="72">
        <v>1973</v>
      </c>
      <c r="D56" s="57" t="s">
        <v>105</v>
      </c>
      <c r="E56" s="12">
        <v>5</v>
      </c>
      <c r="F56" s="12">
        <v>4</v>
      </c>
      <c r="G56" s="12">
        <v>80</v>
      </c>
      <c r="H56" s="95">
        <v>17</v>
      </c>
      <c r="I56" s="88">
        <f t="shared" si="0"/>
        <v>63</v>
      </c>
      <c r="J56" s="50"/>
      <c r="K56" s="51">
        <v>4490.7</v>
      </c>
      <c r="L56" s="51">
        <v>4011.5</v>
      </c>
      <c r="M56" s="82">
        <v>814.7</v>
      </c>
      <c r="N56" s="91">
        <f t="shared" si="1"/>
        <v>3196.8</v>
      </c>
      <c r="O56" s="96">
        <v>152</v>
      </c>
      <c r="P56" s="12"/>
      <c r="Q56" s="58"/>
      <c r="R56" s="52"/>
      <c r="S56" s="109">
        <v>788031.90999999992</v>
      </c>
      <c r="T56" s="112">
        <v>43100</v>
      </c>
      <c r="U56" s="113"/>
      <c r="V56" s="109"/>
      <c r="W56" s="112"/>
      <c r="X56" s="109"/>
      <c r="Y56" s="109"/>
      <c r="Z56" s="112"/>
      <c r="AA56" s="109"/>
      <c r="AB56" s="109"/>
      <c r="AC56" s="112"/>
      <c r="AD56" s="109"/>
      <c r="AE56" s="109"/>
      <c r="AF56" s="112"/>
      <c r="AG56" s="50"/>
      <c r="AH56" s="50"/>
      <c r="AI56" s="50"/>
      <c r="AJ56" s="50"/>
      <c r="AK56" s="50"/>
      <c r="AL56" s="50"/>
      <c r="AM56" s="50"/>
      <c r="AN56" s="50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09">
        <v>55162.233699999997</v>
      </c>
      <c r="AZ56" s="109">
        <v>12608.510559999999</v>
      </c>
      <c r="BA56" s="120">
        <v>855802.65425999986</v>
      </c>
      <c r="BB56" s="50"/>
      <c r="BC56" s="50"/>
      <c r="BD56" s="50"/>
      <c r="BE56" s="120">
        <v>855802.65425999986</v>
      </c>
      <c r="BF56" s="3"/>
      <c r="BG56" s="59"/>
      <c r="BH56" s="59"/>
    </row>
    <row r="57" spans="1:60" x14ac:dyDescent="0.25">
      <c r="A57" s="42">
        <f t="shared" si="2"/>
        <v>45</v>
      </c>
      <c r="B57" s="32" t="s">
        <v>88</v>
      </c>
      <c r="C57" s="72">
        <v>1978</v>
      </c>
      <c r="D57" s="57" t="s">
        <v>113</v>
      </c>
      <c r="E57" s="12">
        <v>5</v>
      </c>
      <c r="F57" s="12">
        <v>6</v>
      </c>
      <c r="G57" s="12">
        <v>90</v>
      </c>
      <c r="H57" s="95">
        <v>31</v>
      </c>
      <c r="I57" s="88">
        <f t="shared" si="0"/>
        <v>59</v>
      </c>
      <c r="J57" s="50"/>
      <c r="K57" s="51">
        <v>4316</v>
      </c>
      <c r="L57" s="51">
        <v>3853.8</v>
      </c>
      <c r="M57" s="82">
        <v>1422.3</v>
      </c>
      <c r="N57" s="91">
        <f t="shared" si="1"/>
        <v>2431.5</v>
      </c>
      <c r="O57" s="96">
        <v>235</v>
      </c>
      <c r="P57" s="12"/>
      <c r="Q57" s="58"/>
      <c r="R57" s="52"/>
      <c r="S57" s="109"/>
      <c r="T57" s="112"/>
      <c r="U57" s="113"/>
      <c r="V57" s="109"/>
      <c r="W57" s="112"/>
      <c r="X57" s="109">
        <v>1013.3</v>
      </c>
      <c r="Y57" s="109">
        <v>4189944.84</v>
      </c>
      <c r="Z57" s="112">
        <v>43100</v>
      </c>
      <c r="AA57" s="109"/>
      <c r="AB57" s="109"/>
      <c r="AC57" s="112"/>
      <c r="AD57" s="109"/>
      <c r="AE57" s="109"/>
      <c r="AF57" s="112"/>
      <c r="AG57" s="50"/>
      <c r="AH57" s="50"/>
      <c r="AI57" s="50"/>
      <c r="AJ57" s="50"/>
      <c r="AK57" s="50"/>
      <c r="AL57" s="50"/>
      <c r="AM57" s="50"/>
      <c r="AN57" s="50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09">
        <v>293296.13880000002</v>
      </c>
      <c r="AZ57" s="109">
        <v>67039.117440000002</v>
      </c>
      <c r="BA57" s="120">
        <v>4550280.0962399999</v>
      </c>
      <c r="BB57" s="50"/>
      <c r="BC57" s="50"/>
      <c r="BD57" s="50"/>
      <c r="BE57" s="120">
        <v>4550280.0962399999</v>
      </c>
      <c r="BF57" s="3"/>
      <c r="BG57" s="59"/>
      <c r="BH57" s="59"/>
    </row>
    <row r="58" spans="1:60" x14ac:dyDescent="0.25">
      <c r="A58" s="42">
        <f t="shared" si="2"/>
        <v>46</v>
      </c>
      <c r="B58" s="32" t="s">
        <v>89</v>
      </c>
      <c r="C58" s="72">
        <v>1973</v>
      </c>
      <c r="D58" s="57" t="s">
        <v>106</v>
      </c>
      <c r="E58" s="12">
        <v>5</v>
      </c>
      <c r="F58" s="12">
        <v>4</v>
      </c>
      <c r="G58" s="12">
        <v>60</v>
      </c>
      <c r="H58" s="95">
        <v>23</v>
      </c>
      <c r="I58" s="88">
        <f t="shared" si="0"/>
        <v>37</v>
      </c>
      <c r="J58" s="50"/>
      <c r="K58" s="51">
        <v>3693.6</v>
      </c>
      <c r="L58" s="51">
        <v>3393.7</v>
      </c>
      <c r="M58" s="82">
        <v>1005.8</v>
      </c>
      <c r="N58" s="91">
        <f t="shared" si="1"/>
        <v>2387.8999999999996</v>
      </c>
      <c r="O58" s="96">
        <v>174</v>
      </c>
      <c r="P58" s="12"/>
      <c r="Q58" s="58"/>
      <c r="R58" s="52"/>
      <c r="S58" s="109">
        <v>2593427.7599999998</v>
      </c>
      <c r="T58" s="112">
        <v>43100</v>
      </c>
      <c r="U58" s="113"/>
      <c r="V58" s="109"/>
      <c r="W58" s="112"/>
      <c r="X58" s="109"/>
      <c r="Y58" s="109"/>
      <c r="Z58" s="112"/>
      <c r="AA58" s="109"/>
      <c r="AB58" s="109"/>
      <c r="AC58" s="112"/>
      <c r="AD58" s="109"/>
      <c r="AE58" s="109"/>
      <c r="AF58" s="112"/>
      <c r="AG58" s="50"/>
      <c r="AH58" s="50"/>
      <c r="AI58" s="50"/>
      <c r="AJ58" s="50"/>
      <c r="AK58" s="50"/>
      <c r="AL58" s="50"/>
      <c r="AM58" s="50"/>
      <c r="AN58" s="50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09">
        <v>181539.94320000001</v>
      </c>
      <c r="AZ58" s="109">
        <v>41494.844160000001</v>
      </c>
      <c r="BA58" s="120">
        <v>2816462.5473599997</v>
      </c>
      <c r="BB58" s="50"/>
      <c r="BC58" s="50"/>
      <c r="BD58" s="50"/>
      <c r="BE58" s="120">
        <v>2816462.5473599997</v>
      </c>
      <c r="BF58" s="3"/>
      <c r="BG58" s="59"/>
      <c r="BH58" s="59"/>
    </row>
    <row r="59" spans="1:60" x14ac:dyDescent="0.25">
      <c r="A59" s="42">
        <f t="shared" si="2"/>
        <v>47</v>
      </c>
      <c r="B59" s="32" t="s">
        <v>90</v>
      </c>
      <c r="C59" s="72">
        <v>1972</v>
      </c>
      <c r="D59" s="57" t="s">
        <v>105</v>
      </c>
      <c r="E59" s="12">
        <v>5</v>
      </c>
      <c r="F59" s="12">
        <v>4</v>
      </c>
      <c r="G59" s="12">
        <v>80</v>
      </c>
      <c r="H59" s="95">
        <v>31</v>
      </c>
      <c r="I59" s="88">
        <f t="shared" si="0"/>
        <v>49</v>
      </c>
      <c r="J59" s="50"/>
      <c r="K59" s="51">
        <v>3808.8</v>
      </c>
      <c r="L59" s="51">
        <v>3498.9</v>
      </c>
      <c r="M59" s="82">
        <v>1520.8</v>
      </c>
      <c r="N59" s="91">
        <f t="shared" si="1"/>
        <v>1978.1000000000001</v>
      </c>
      <c r="O59" s="96">
        <v>192</v>
      </c>
      <c r="P59" s="12"/>
      <c r="Q59" s="58"/>
      <c r="R59" s="52"/>
      <c r="S59" s="109">
        <v>784351.14999999991</v>
      </c>
      <c r="T59" s="112">
        <v>43100</v>
      </c>
      <c r="U59" s="113"/>
      <c r="V59" s="109"/>
      <c r="W59" s="112"/>
      <c r="X59" s="109"/>
      <c r="Y59" s="109"/>
      <c r="Z59" s="112"/>
      <c r="AA59" s="109"/>
      <c r="AB59" s="109"/>
      <c r="AC59" s="112"/>
      <c r="AD59" s="109"/>
      <c r="AE59" s="109"/>
      <c r="AF59" s="112"/>
      <c r="AG59" s="50"/>
      <c r="AH59" s="50"/>
      <c r="AI59" s="50"/>
      <c r="AJ59" s="50"/>
      <c r="AK59" s="50"/>
      <c r="AL59" s="50"/>
      <c r="AM59" s="50"/>
      <c r="AN59" s="50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09">
        <v>54904.580499999996</v>
      </c>
      <c r="AZ59" s="109">
        <v>12549.618399999999</v>
      </c>
      <c r="BA59" s="120">
        <v>851805.34889999998</v>
      </c>
      <c r="BB59" s="50"/>
      <c r="BC59" s="50"/>
      <c r="BD59" s="50"/>
      <c r="BE59" s="120">
        <v>851805.34889999998</v>
      </c>
      <c r="BF59" s="3"/>
      <c r="BG59" s="59"/>
      <c r="BH59" s="59"/>
    </row>
    <row r="60" spans="1:60" x14ac:dyDescent="0.25">
      <c r="A60" s="42">
        <f t="shared" si="2"/>
        <v>48</v>
      </c>
      <c r="B60" s="32" t="s">
        <v>91</v>
      </c>
      <c r="C60" s="72">
        <v>1977</v>
      </c>
      <c r="D60" s="57" t="s">
        <v>106</v>
      </c>
      <c r="E60" s="12">
        <v>5</v>
      </c>
      <c r="F60" s="12">
        <v>6</v>
      </c>
      <c r="G60" s="12">
        <v>90</v>
      </c>
      <c r="H60" s="95">
        <v>8</v>
      </c>
      <c r="I60" s="88">
        <f t="shared" si="0"/>
        <v>82</v>
      </c>
      <c r="J60" s="50"/>
      <c r="K60" s="51">
        <v>4847</v>
      </c>
      <c r="L60" s="51">
        <v>4384.7</v>
      </c>
      <c r="M60" s="82">
        <v>442.7</v>
      </c>
      <c r="N60" s="91">
        <f t="shared" si="1"/>
        <v>3942</v>
      </c>
      <c r="O60" s="96">
        <v>187</v>
      </c>
      <c r="P60" s="12" t="s">
        <v>206</v>
      </c>
      <c r="Q60" s="58">
        <v>2015</v>
      </c>
      <c r="R60" s="52"/>
      <c r="S60" s="109"/>
      <c r="T60" s="112"/>
      <c r="U60" s="113"/>
      <c r="V60" s="109"/>
      <c r="W60" s="112"/>
      <c r="X60" s="109"/>
      <c r="Y60" s="109"/>
      <c r="Z60" s="112"/>
      <c r="AA60" s="109">
        <v>1289.3</v>
      </c>
      <c r="AB60" s="109">
        <v>1883087.12</v>
      </c>
      <c r="AC60" s="112">
        <v>43465</v>
      </c>
      <c r="AD60" s="109"/>
      <c r="AE60" s="109"/>
      <c r="AF60" s="112"/>
      <c r="AG60" s="50"/>
      <c r="AH60" s="50"/>
      <c r="AI60" s="50"/>
      <c r="AJ60" s="50"/>
      <c r="AK60" s="50"/>
      <c r="AL60" s="50"/>
      <c r="AM60" s="50"/>
      <c r="AN60" s="50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09">
        <v>131816.09840000002</v>
      </c>
      <c r="AZ60" s="109">
        <v>30129.393920000002</v>
      </c>
      <c r="BA60" s="120">
        <v>2045032.6123200001</v>
      </c>
      <c r="BB60" s="50"/>
      <c r="BC60" s="50"/>
      <c r="BD60" s="50"/>
      <c r="BE60" s="120">
        <v>2045032.6123200001</v>
      </c>
      <c r="BF60" s="3"/>
      <c r="BG60" s="59"/>
      <c r="BH60" s="59"/>
    </row>
    <row r="61" spans="1:60" x14ac:dyDescent="0.25">
      <c r="A61" s="42">
        <f t="shared" si="2"/>
        <v>49</v>
      </c>
      <c r="B61" s="32" t="s">
        <v>92</v>
      </c>
      <c r="C61" s="72">
        <v>1999</v>
      </c>
      <c r="D61" s="57" t="s">
        <v>105</v>
      </c>
      <c r="E61" s="12">
        <v>14</v>
      </c>
      <c r="F61" s="12">
        <v>3</v>
      </c>
      <c r="G61" s="12">
        <v>150</v>
      </c>
      <c r="H61" s="95">
        <v>1</v>
      </c>
      <c r="I61" s="88">
        <f t="shared" si="0"/>
        <v>149</v>
      </c>
      <c r="J61" s="50"/>
      <c r="K61" s="51">
        <v>9306.6</v>
      </c>
      <c r="L61" s="51">
        <v>7802.7</v>
      </c>
      <c r="M61" s="82">
        <v>39.200000000000003</v>
      </c>
      <c r="N61" s="91">
        <f t="shared" si="1"/>
        <v>7763.5</v>
      </c>
      <c r="O61" s="96">
        <v>289</v>
      </c>
      <c r="P61" s="12"/>
      <c r="Q61" s="58"/>
      <c r="R61" s="52"/>
      <c r="S61" s="109"/>
      <c r="T61" s="112"/>
      <c r="U61" s="113"/>
      <c r="V61" s="109"/>
      <c r="W61" s="112"/>
      <c r="X61" s="109"/>
      <c r="Y61" s="109"/>
      <c r="Z61" s="112"/>
      <c r="AA61" s="109"/>
      <c r="AB61" s="109"/>
      <c r="AC61" s="112"/>
      <c r="AD61" s="109">
        <v>6016.92</v>
      </c>
      <c r="AE61" s="109">
        <v>10012997.25</v>
      </c>
      <c r="AF61" s="112">
        <v>43465</v>
      </c>
      <c r="AG61" s="50"/>
      <c r="AH61" s="50"/>
      <c r="AI61" s="50"/>
      <c r="AJ61" s="50"/>
      <c r="AK61" s="50"/>
      <c r="AL61" s="50"/>
      <c r="AM61" s="50"/>
      <c r="AN61" s="50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09">
        <v>700909.80750000011</v>
      </c>
      <c r="AZ61" s="109">
        <v>160207.95600000001</v>
      </c>
      <c r="BA61" s="120">
        <v>10874115.013500001</v>
      </c>
      <c r="BB61" s="50"/>
      <c r="BC61" s="50"/>
      <c r="BD61" s="50"/>
      <c r="BE61" s="120">
        <v>10874115.013500001</v>
      </c>
      <c r="BF61" s="3"/>
      <c r="BG61" s="59"/>
      <c r="BH61" s="59"/>
    </row>
    <row r="62" spans="1:60" x14ac:dyDescent="0.25">
      <c r="A62" s="42">
        <f t="shared" si="2"/>
        <v>50</v>
      </c>
      <c r="B62" s="32" t="s">
        <v>93</v>
      </c>
      <c r="C62" s="72">
        <v>1974</v>
      </c>
      <c r="D62" s="57" t="s">
        <v>106</v>
      </c>
      <c r="E62" s="12">
        <v>9</v>
      </c>
      <c r="F62" s="12">
        <v>2</v>
      </c>
      <c r="G62" s="12">
        <v>132</v>
      </c>
      <c r="H62" s="95">
        <v>10</v>
      </c>
      <c r="I62" s="88">
        <f t="shared" si="0"/>
        <v>122</v>
      </c>
      <c r="J62" s="50"/>
      <c r="K62" s="51">
        <v>6355</v>
      </c>
      <c r="L62" s="51">
        <v>5504.3</v>
      </c>
      <c r="M62" s="82">
        <v>358.9</v>
      </c>
      <c r="N62" s="91">
        <f t="shared" si="1"/>
        <v>5145.4000000000005</v>
      </c>
      <c r="O62" s="96">
        <v>220</v>
      </c>
      <c r="P62" s="12" t="s">
        <v>204</v>
      </c>
      <c r="Q62" s="58">
        <v>2015</v>
      </c>
      <c r="R62" s="52"/>
      <c r="S62" s="109">
        <v>4306588.790000001</v>
      </c>
      <c r="T62" s="112">
        <v>43465</v>
      </c>
      <c r="U62" s="113"/>
      <c r="V62" s="109"/>
      <c r="W62" s="112"/>
      <c r="X62" s="109"/>
      <c r="Y62" s="109"/>
      <c r="Z62" s="112"/>
      <c r="AA62" s="109"/>
      <c r="AB62" s="109"/>
      <c r="AC62" s="112"/>
      <c r="AD62" s="109"/>
      <c r="AE62" s="109"/>
      <c r="AF62" s="112"/>
      <c r="AG62" s="50"/>
      <c r="AH62" s="50"/>
      <c r="AI62" s="50"/>
      <c r="AJ62" s="50"/>
      <c r="AK62" s="50"/>
      <c r="AL62" s="50"/>
      <c r="AM62" s="50"/>
      <c r="AN62" s="50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09">
        <v>301461.2153000001</v>
      </c>
      <c r="AZ62" s="109">
        <v>68905.420640000011</v>
      </c>
      <c r="BA62" s="120">
        <v>4676955.4259400014</v>
      </c>
      <c r="BB62" s="50"/>
      <c r="BC62" s="50"/>
      <c r="BD62" s="50"/>
      <c r="BE62" s="120">
        <v>4676955.4259400014</v>
      </c>
      <c r="BF62" s="3"/>
      <c r="BG62" s="59"/>
      <c r="BH62" s="59"/>
    </row>
    <row r="63" spans="1:60" x14ac:dyDescent="0.25">
      <c r="A63" s="42">
        <f t="shared" si="2"/>
        <v>51</v>
      </c>
      <c r="B63" s="32" t="s">
        <v>94</v>
      </c>
      <c r="C63" s="72">
        <v>1979</v>
      </c>
      <c r="D63" s="57" t="s">
        <v>106</v>
      </c>
      <c r="E63" s="12">
        <v>5</v>
      </c>
      <c r="F63" s="12">
        <v>5</v>
      </c>
      <c r="G63" s="12">
        <v>75</v>
      </c>
      <c r="H63" s="95">
        <v>13</v>
      </c>
      <c r="I63" s="88">
        <f t="shared" si="0"/>
        <v>62</v>
      </c>
      <c r="J63" s="50"/>
      <c r="K63" s="51">
        <v>3576</v>
      </c>
      <c r="L63" s="51">
        <v>3076.3</v>
      </c>
      <c r="M63" s="82">
        <v>549.1</v>
      </c>
      <c r="N63" s="91">
        <f t="shared" si="1"/>
        <v>2527.2000000000003</v>
      </c>
      <c r="O63" s="96">
        <v>177</v>
      </c>
      <c r="P63" s="12" t="s">
        <v>202</v>
      </c>
      <c r="Q63" s="58">
        <v>2015</v>
      </c>
      <c r="R63" s="52"/>
      <c r="S63" s="109"/>
      <c r="T63" s="112"/>
      <c r="U63" s="113"/>
      <c r="V63" s="109"/>
      <c r="W63" s="112"/>
      <c r="X63" s="109"/>
      <c r="Y63" s="109"/>
      <c r="Z63" s="112"/>
      <c r="AA63" s="109">
        <v>788.6</v>
      </c>
      <c r="AB63" s="109">
        <v>1151789.73</v>
      </c>
      <c r="AC63" s="112">
        <v>43465</v>
      </c>
      <c r="AD63" s="109"/>
      <c r="AE63" s="109"/>
      <c r="AF63" s="112"/>
      <c r="AG63" s="50"/>
      <c r="AH63" s="50"/>
      <c r="AI63" s="50"/>
      <c r="AJ63" s="50"/>
      <c r="AK63" s="50"/>
      <c r="AL63" s="50"/>
      <c r="AM63" s="50"/>
      <c r="AN63" s="50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09">
        <v>80625.281100000007</v>
      </c>
      <c r="AZ63" s="109">
        <v>18428.635679999999</v>
      </c>
      <c r="BA63" s="120">
        <v>1250843.6467800001</v>
      </c>
      <c r="BB63" s="50"/>
      <c r="BC63" s="50"/>
      <c r="BD63" s="50"/>
      <c r="BE63" s="120">
        <v>1250843.6467800001</v>
      </c>
      <c r="BF63" s="3"/>
      <c r="BG63" s="59"/>
      <c r="BH63" s="59"/>
    </row>
    <row r="64" spans="1:60" x14ac:dyDescent="0.25">
      <c r="A64" s="42">
        <f t="shared" si="2"/>
        <v>52</v>
      </c>
      <c r="B64" s="32" t="s">
        <v>95</v>
      </c>
      <c r="C64" s="72">
        <v>1971</v>
      </c>
      <c r="D64" s="57" t="s">
        <v>106</v>
      </c>
      <c r="E64" s="12">
        <v>5</v>
      </c>
      <c r="F64" s="12">
        <v>2</v>
      </c>
      <c r="G64" s="12">
        <v>120</v>
      </c>
      <c r="H64" s="95">
        <v>27</v>
      </c>
      <c r="I64" s="88">
        <f t="shared" si="0"/>
        <v>93</v>
      </c>
      <c r="J64" s="50"/>
      <c r="K64" s="51">
        <v>3092.3</v>
      </c>
      <c r="L64" s="51">
        <v>2503</v>
      </c>
      <c r="M64" s="82">
        <v>636.29999999999995</v>
      </c>
      <c r="N64" s="91">
        <f t="shared" si="1"/>
        <v>1866.7</v>
      </c>
      <c r="O64" s="96">
        <v>161</v>
      </c>
      <c r="P64" s="12"/>
      <c r="Q64" s="58"/>
      <c r="R64" s="52"/>
      <c r="S64" s="109">
        <v>659580.04</v>
      </c>
      <c r="T64" s="112">
        <v>43465</v>
      </c>
      <c r="U64" s="113"/>
      <c r="V64" s="109"/>
      <c r="W64" s="112"/>
      <c r="X64" s="109">
        <v>630</v>
      </c>
      <c r="Y64" s="109">
        <v>2619817.2000000002</v>
      </c>
      <c r="Z64" s="112">
        <v>43465</v>
      </c>
      <c r="AA64" s="109"/>
      <c r="AB64" s="109"/>
      <c r="AC64" s="112"/>
      <c r="AD64" s="109">
        <v>1513.3</v>
      </c>
      <c r="AE64" s="109">
        <v>2218694.5300000003</v>
      </c>
      <c r="AF64" s="112">
        <v>43465</v>
      </c>
      <c r="AG64" s="50"/>
      <c r="AH64" s="50"/>
      <c r="AI64" s="50"/>
      <c r="AJ64" s="50"/>
      <c r="AK64" s="50"/>
      <c r="AL64" s="50"/>
      <c r="AM64" s="50"/>
      <c r="AN64" s="50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09">
        <v>384866.42390000005</v>
      </c>
      <c r="AZ64" s="109">
        <v>87969.468320000015</v>
      </c>
      <c r="BA64" s="120">
        <v>5970927.6622200003</v>
      </c>
      <c r="BB64" s="50"/>
      <c r="BC64" s="50"/>
      <c r="BD64" s="50"/>
      <c r="BE64" s="120">
        <v>5970927.6622200003</v>
      </c>
      <c r="BF64" s="3"/>
      <c r="BG64" s="59"/>
      <c r="BH64" s="59"/>
    </row>
    <row r="65" spans="1:60" x14ac:dyDescent="0.25">
      <c r="A65" s="42">
        <f t="shared" si="2"/>
        <v>53</v>
      </c>
      <c r="B65" s="32" t="s">
        <v>96</v>
      </c>
      <c r="C65" s="72">
        <v>1972</v>
      </c>
      <c r="D65" s="57" t="s">
        <v>105</v>
      </c>
      <c r="E65" s="12">
        <v>5</v>
      </c>
      <c r="F65" s="12">
        <v>4</v>
      </c>
      <c r="G65" s="12">
        <v>60</v>
      </c>
      <c r="H65" s="95">
        <v>7</v>
      </c>
      <c r="I65" s="88">
        <f t="shared" si="0"/>
        <v>53</v>
      </c>
      <c r="J65" s="50"/>
      <c r="K65" s="51">
        <v>2946.2</v>
      </c>
      <c r="L65" s="51">
        <v>2663.2</v>
      </c>
      <c r="M65" s="82">
        <v>349.2</v>
      </c>
      <c r="N65" s="91">
        <f t="shared" si="1"/>
        <v>2314</v>
      </c>
      <c r="O65" s="96">
        <v>149</v>
      </c>
      <c r="P65" s="12"/>
      <c r="Q65" s="58"/>
      <c r="R65" s="52"/>
      <c r="S65" s="109"/>
      <c r="T65" s="112"/>
      <c r="U65" s="113"/>
      <c r="V65" s="109"/>
      <c r="W65" s="112"/>
      <c r="X65" s="109"/>
      <c r="Y65" s="109"/>
      <c r="Z65" s="112"/>
      <c r="AA65" s="109"/>
      <c r="AB65" s="109"/>
      <c r="AC65" s="112"/>
      <c r="AD65" s="109">
        <v>2113.12</v>
      </c>
      <c r="AE65" s="109">
        <v>3614872.12</v>
      </c>
      <c r="AF65" s="112">
        <v>43100</v>
      </c>
      <c r="AG65" s="50"/>
      <c r="AH65" s="50"/>
      <c r="AI65" s="50"/>
      <c r="AJ65" s="50"/>
      <c r="AK65" s="50"/>
      <c r="AL65" s="50"/>
      <c r="AM65" s="50"/>
      <c r="AN65" s="50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09">
        <v>253041.04840000003</v>
      </c>
      <c r="AZ65" s="109">
        <v>57837.95392</v>
      </c>
      <c r="BA65" s="120">
        <v>3925751.1223200001</v>
      </c>
      <c r="BB65" s="50"/>
      <c r="BC65" s="50"/>
      <c r="BD65" s="50"/>
      <c r="BE65" s="120">
        <v>3925751.1223200001</v>
      </c>
      <c r="BF65" s="3"/>
      <c r="BG65" s="59"/>
      <c r="BH65" s="59"/>
    </row>
    <row r="66" spans="1:60" x14ac:dyDescent="0.25">
      <c r="A66" s="42">
        <f t="shared" si="2"/>
        <v>54</v>
      </c>
      <c r="B66" s="32" t="s">
        <v>97</v>
      </c>
      <c r="C66" s="72">
        <v>1972</v>
      </c>
      <c r="D66" s="57" t="s">
        <v>105</v>
      </c>
      <c r="E66" s="12">
        <v>5</v>
      </c>
      <c r="F66" s="12">
        <v>4</v>
      </c>
      <c r="G66" s="12">
        <v>60</v>
      </c>
      <c r="H66" s="95">
        <v>15</v>
      </c>
      <c r="I66" s="88">
        <f t="shared" si="0"/>
        <v>45</v>
      </c>
      <c r="J66" s="50"/>
      <c r="K66" s="51">
        <v>2940.6</v>
      </c>
      <c r="L66" s="51">
        <v>2653.9</v>
      </c>
      <c r="M66" s="82">
        <v>665.5</v>
      </c>
      <c r="N66" s="91">
        <f t="shared" si="1"/>
        <v>1988.4</v>
      </c>
      <c r="O66" s="96">
        <v>144</v>
      </c>
      <c r="P66" s="12"/>
      <c r="Q66" s="58"/>
      <c r="R66" s="52"/>
      <c r="S66" s="109"/>
      <c r="T66" s="112"/>
      <c r="U66" s="113"/>
      <c r="V66" s="109"/>
      <c r="W66" s="112"/>
      <c r="X66" s="109"/>
      <c r="Y66" s="109"/>
      <c r="Z66" s="112"/>
      <c r="AA66" s="109"/>
      <c r="AB66" s="109"/>
      <c r="AC66" s="112"/>
      <c r="AD66" s="109">
        <v>2127.48</v>
      </c>
      <c r="AE66" s="109">
        <v>3639437.48</v>
      </c>
      <c r="AF66" s="112">
        <v>43100</v>
      </c>
      <c r="AG66" s="50"/>
      <c r="AH66" s="50"/>
      <c r="AI66" s="50"/>
      <c r="AJ66" s="50"/>
      <c r="AK66" s="50"/>
      <c r="AL66" s="50"/>
      <c r="AM66" s="50"/>
      <c r="AN66" s="50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09">
        <v>254760.62360000002</v>
      </c>
      <c r="AZ66" s="109">
        <v>58230.999680000001</v>
      </c>
      <c r="BA66" s="120">
        <v>3952429.1032799999</v>
      </c>
      <c r="BB66" s="50"/>
      <c r="BC66" s="50"/>
      <c r="BD66" s="50"/>
      <c r="BE66" s="120">
        <v>3952429.1032799999</v>
      </c>
      <c r="BF66" s="3"/>
      <c r="BG66" s="59"/>
      <c r="BH66" s="59"/>
    </row>
    <row r="67" spans="1:60" x14ac:dyDescent="0.25">
      <c r="A67" s="42">
        <f t="shared" si="2"/>
        <v>55</v>
      </c>
      <c r="B67" s="32" t="s">
        <v>98</v>
      </c>
      <c r="C67" s="72">
        <v>1976</v>
      </c>
      <c r="D67" s="57" t="s">
        <v>105</v>
      </c>
      <c r="E67" s="12">
        <v>5</v>
      </c>
      <c r="F67" s="12">
        <v>4</v>
      </c>
      <c r="G67" s="12">
        <v>60</v>
      </c>
      <c r="H67" s="95">
        <v>16</v>
      </c>
      <c r="I67" s="88">
        <f t="shared" si="0"/>
        <v>44</v>
      </c>
      <c r="J67" s="50"/>
      <c r="K67" s="51">
        <v>2937.5</v>
      </c>
      <c r="L67" s="51">
        <v>2646.3</v>
      </c>
      <c r="M67" s="82">
        <v>707.9</v>
      </c>
      <c r="N67" s="91">
        <f t="shared" si="1"/>
        <v>1938.4</v>
      </c>
      <c r="O67" s="96">
        <v>147</v>
      </c>
      <c r="P67" s="12"/>
      <c r="Q67" s="58"/>
      <c r="R67" s="52"/>
      <c r="S67" s="109"/>
      <c r="T67" s="112"/>
      <c r="U67" s="113"/>
      <c r="V67" s="109"/>
      <c r="W67" s="112"/>
      <c r="X67" s="109"/>
      <c r="Y67" s="109"/>
      <c r="Z67" s="112"/>
      <c r="AA67" s="109"/>
      <c r="AB67" s="109"/>
      <c r="AC67" s="112"/>
      <c r="AD67" s="109">
        <v>2112.6</v>
      </c>
      <c r="AE67" s="109">
        <v>3613982.5599999996</v>
      </c>
      <c r="AF67" s="112">
        <v>43100</v>
      </c>
      <c r="AG67" s="50"/>
      <c r="AH67" s="50"/>
      <c r="AI67" s="50"/>
      <c r="AJ67" s="50"/>
      <c r="AK67" s="50"/>
      <c r="AL67" s="50"/>
      <c r="AM67" s="50"/>
      <c r="AN67" s="50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09">
        <v>252978.77919999999</v>
      </c>
      <c r="AZ67" s="109">
        <v>57823.720959999991</v>
      </c>
      <c r="BA67" s="120">
        <v>3924785.0601599994</v>
      </c>
      <c r="BB67" s="50"/>
      <c r="BC67" s="50"/>
      <c r="BD67" s="50"/>
      <c r="BE67" s="120">
        <v>3924785.0601599994</v>
      </c>
      <c r="BF67" s="3"/>
      <c r="BG67" s="59"/>
      <c r="BH67" s="59"/>
    </row>
    <row r="68" spans="1:60" x14ac:dyDescent="0.25">
      <c r="A68" s="42">
        <f t="shared" si="2"/>
        <v>56</v>
      </c>
      <c r="B68" s="32" t="s">
        <v>99</v>
      </c>
      <c r="C68" s="72">
        <v>1972</v>
      </c>
      <c r="D68" s="57" t="s">
        <v>105</v>
      </c>
      <c r="E68" s="12">
        <v>5</v>
      </c>
      <c r="F68" s="12">
        <v>4</v>
      </c>
      <c r="G68" s="12">
        <v>80</v>
      </c>
      <c r="H68" s="95">
        <v>24</v>
      </c>
      <c r="I68" s="88">
        <f t="shared" si="0"/>
        <v>56</v>
      </c>
      <c r="J68" s="50"/>
      <c r="K68" s="51">
        <v>3786.2</v>
      </c>
      <c r="L68" s="51">
        <v>3533.7</v>
      </c>
      <c r="M68" s="82">
        <v>1059.4000000000001</v>
      </c>
      <c r="N68" s="91">
        <f t="shared" si="1"/>
        <v>2474.2999999999997</v>
      </c>
      <c r="O68" s="96">
        <v>182</v>
      </c>
      <c r="P68" s="12"/>
      <c r="Q68" s="58"/>
      <c r="R68" s="52"/>
      <c r="S68" s="109"/>
      <c r="T68" s="112"/>
      <c r="U68" s="113"/>
      <c r="V68" s="109"/>
      <c r="W68" s="112"/>
      <c r="X68" s="109"/>
      <c r="Y68" s="109"/>
      <c r="Z68" s="112"/>
      <c r="AA68" s="109"/>
      <c r="AB68" s="109"/>
      <c r="AC68" s="112"/>
      <c r="AD68" s="109">
        <v>2420</v>
      </c>
      <c r="AE68" s="109">
        <v>4139845.5999999996</v>
      </c>
      <c r="AF68" s="112">
        <v>43465</v>
      </c>
      <c r="AG68" s="50"/>
      <c r="AH68" s="50"/>
      <c r="AI68" s="50"/>
      <c r="AJ68" s="50"/>
      <c r="AK68" s="50"/>
      <c r="AL68" s="50"/>
      <c r="AM68" s="50"/>
      <c r="AN68" s="50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09">
        <v>289789.19199999998</v>
      </c>
      <c r="AZ68" s="109">
        <v>66237.529599999994</v>
      </c>
      <c r="BA68" s="120">
        <v>4495872.3215999994</v>
      </c>
      <c r="BB68" s="50"/>
      <c r="BC68" s="50"/>
      <c r="BD68" s="50"/>
      <c r="BE68" s="120">
        <v>4495872.3215999994</v>
      </c>
      <c r="BF68" s="3"/>
      <c r="BG68" s="59"/>
      <c r="BH68" s="59"/>
    </row>
    <row r="69" spans="1:60" x14ac:dyDescent="0.25">
      <c r="A69" s="42">
        <f t="shared" si="2"/>
        <v>57</v>
      </c>
      <c r="B69" s="32" t="s">
        <v>100</v>
      </c>
      <c r="C69" s="72">
        <v>1983</v>
      </c>
      <c r="D69" s="57" t="s">
        <v>106</v>
      </c>
      <c r="E69" s="12">
        <v>14</v>
      </c>
      <c r="F69" s="12">
        <v>1</v>
      </c>
      <c r="G69" s="12">
        <v>60</v>
      </c>
      <c r="H69" s="95">
        <v>11</v>
      </c>
      <c r="I69" s="88">
        <f t="shared" si="0"/>
        <v>49</v>
      </c>
      <c r="J69" s="50"/>
      <c r="K69" s="51">
        <v>3783</v>
      </c>
      <c r="L69" s="51">
        <v>3218.3</v>
      </c>
      <c r="M69" s="82">
        <v>577.6</v>
      </c>
      <c r="N69" s="91">
        <f t="shared" si="1"/>
        <v>2640.7000000000003</v>
      </c>
      <c r="O69" s="96">
        <v>167</v>
      </c>
      <c r="P69" s="12"/>
      <c r="Q69" s="58"/>
      <c r="R69" s="52"/>
      <c r="S69" s="109">
        <v>1311683.1600000001</v>
      </c>
      <c r="T69" s="112">
        <v>43465</v>
      </c>
      <c r="U69" s="113"/>
      <c r="V69" s="109"/>
      <c r="W69" s="112"/>
      <c r="X69" s="109"/>
      <c r="Y69" s="109"/>
      <c r="Z69" s="112"/>
      <c r="AA69" s="109"/>
      <c r="AB69" s="109"/>
      <c r="AC69" s="112"/>
      <c r="AD69" s="109"/>
      <c r="AE69" s="109"/>
      <c r="AF69" s="112"/>
      <c r="AG69" s="50"/>
      <c r="AH69" s="50"/>
      <c r="AI69" s="50"/>
      <c r="AJ69" s="50"/>
      <c r="AK69" s="50"/>
      <c r="AL69" s="50"/>
      <c r="AM69" s="50"/>
      <c r="AN69" s="50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09">
        <v>91817.82120000002</v>
      </c>
      <c r="AZ69" s="109">
        <v>20986.930560000004</v>
      </c>
      <c r="BA69" s="120">
        <v>1424487.9117600003</v>
      </c>
      <c r="BB69" s="50"/>
      <c r="BC69" s="50"/>
      <c r="BD69" s="50"/>
      <c r="BE69" s="120">
        <v>1424487.9117600003</v>
      </c>
      <c r="BF69" s="3"/>
      <c r="BG69" s="59"/>
      <c r="BH69" s="59"/>
    </row>
    <row r="70" spans="1:60" x14ac:dyDescent="0.25">
      <c r="A70" s="42">
        <f t="shared" si="2"/>
        <v>58</v>
      </c>
      <c r="B70" s="32" t="s">
        <v>101</v>
      </c>
      <c r="C70" s="72">
        <v>1977</v>
      </c>
      <c r="D70" s="57" t="s">
        <v>105</v>
      </c>
      <c r="E70" s="12">
        <v>5</v>
      </c>
      <c r="F70" s="12">
        <v>8</v>
      </c>
      <c r="G70" s="12">
        <v>119</v>
      </c>
      <c r="H70" s="95">
        <v>22</v>
      </c>
      <c r="I70" s="88">
        <f t="shared" si="0"/>
        <v>97</v>
      </c>
      <c r="J70" s="50"/>
      <c r="K70" s="51">
        <v>5317</v>
      </c>
      <c r="L70" s="51">
        <v>5165.8</v>
      </c>
      <c r="M70" s="82">
        <v>973.1</v>
      </c>
      <c r="N70" s="91">
        <f t="shared" si="1"/>
        <v>4192.7</v>
      </c>
      <c r="O70" s="96">
        <v>271</v>
      </c>
      <c r="P70" s="12" t="s">
        <v>202</v>
      </c>
      <c r="Q70" s="58">
        <v>2016</v>
      </c>
      <c r="R70" s="12"/>
      <c r="S70" s="109">
        <v>2093826.3</v>
      </c>
      <c r="T70" s="112">
        <v>43465</v>
      </c>
      <c r="U70" s="113"/>
      <c r="V70" s="109"/>
      <c r="W70" s="112"/>
      <c r="X70" s="109"/>
      <c r="Y70" s="109"/>
      <c r="Z70" s="112"/>
      <c r="AA70" s="109">
        <v>1360.9</v>
      </c>
      <c r="AB70" s="109">
        <v>1987662.5</v>
      </c>
      <c r="AC70" s="112">
        <v>43465</v>
      </c>
      <c r="AD70" s="109"/>
      <c r="AE70" s="109"/>
      <c r="AF70" s="112"/>
      <c r="AG70" s="50"/>
      <c r="AH70" s="50"/>
      <c r="AI70" s="50"/>
      <c r="AJ70" s="50"/>
      <c r="AK70" s="50"/>
      <c r="AL70" s="50"/>
      <c r="AM70" s="50"/>
      <c r="AN70" s="50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09">
        <v>285704.21600000001</v>
      </c>
      <c r="AZ70" s="109">
        <v>65303.820800000001</v>
      </c>
      <c r="BA70" s="120">
        <v>4432496.8367999997</v>
      </c>
      <c r="BB70" s="50"/>
      <c r="BC70" s="50"/>
      <c r="BD70" s="50"/>
      <c r="BE70" s="120">
        <v>4432496.8367999997</v>
      </c>
      <c r="BF70" s="3"/>
      <c r="BG70" s="59"/>
      <c r="BH70" s="59"/>
    </row>
    <row r="71" spans="1:60" ht="33.75" customHeight="1" x14ac:dyDescent="0.25">
      <c r="A71" s="125" t="s">
        <v>207</v>
      </c>
      <c r="B71" s="126"/>
      <c r="C71" s="86"/>
      <c r="D71" s="67"/>
      <c r="E71" s="3"/>
      <c r="F71" s="3"/>
      <c r="G71" s="3"/>
      <c r="H71" s="98"/>
      <c r="I71" s="88"/>
      <c r="J71" s="99"/>
      <c r="K71" s="100"/>
      <c r="L71" s="100"/>
      <c r="M71" s="101"/>
      <c r="N71" s="91"/>
      <c r="O71" s="102"/>
      <c r="P71" s="3"/>
      <c r="Q71" s="68"/>
      <c r="R71" s="3"/>
      <c r="S71" s="99"/>
      <c r="T71" s="99"/>
      <c r="U71" s="116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99"/>
      <c r="AZ71" s="99"/>
      <c r="BA71" s="99"/>
      <c r="BB71" s="99"/>
      <c r="BC71" s="99"/>
      <c r="BD71" s="99"/>
      <c r="BE71" s="99"/>
      <c r="BF71" s="3"/>
      <c r="BG71" s="59"/>
      <c r="BH71" s="59"/>
    </row>
    <row r="72" spans="1:60" ht="15.75" customHeight="1" x14ac:dyDescent="0.25">
      <c r="A72" s="42">
        <v>1</v>
      </c>
      <c r="B72" s="40" t="s">
        <v>131</v>
      </c>
      <c r="C72" s="76">
        <v>1970</v>
      </c>
      <c r="D72" s="62" t="s">
        <v>105</v>
      </c>
      <c r="E72" s="69">
        <v>5</v>
      </c>
      <c r="F72" s="69">
        <v>4</v>
      </c>
      <c r="G72" s="69">
        <v>60</v>
      </c>
      <c r="H72" s="95">
        <v>13</v>
      </c>
      <c r="I72" s="88">
        <f t="shared" si="0"/>
        <v>47</v>
      </c>
      <c r="J72" s="50"/>
      <c r="K72" s="103">
        <v>2961.1</v>
      </c>
      <c r="L72" s="103">
        <v>2684.2</v>
      </c>
      <c r="M72" s="82">
        <v>568.1</v>
      </c>
      <c r="N72" s="91">
        <f t="shared" si="1"/>
        <v>2116.1</v>
      </c>
      <c r="O72" s="96">
        <v>142</v>
      </c>
      <c r="P72" s="12"/>
      <c r="Q72" s="58"/>
      <c r="R72" s="70"/>
      <c r="S72" s="70">
        <v>987032.77</v>
      </c>
      <c r="T72" s="112">
        <v>43465</v>
      </c>
      <c r="U72" s="107"/>
      <c r="V72" s="70"/>
      <c r="W72" s="50"/>
      <c r="X72" s="70"/>
      <c r="Y72" s="70"/>
      <c r="Z72" s="50"/>
      <c r="AA72" s="70"/>
      <c r="AB72" s="70"/>
      <c r="AC72" s="50"/>
      <c r="AD72" s="70"/>
      <c r="AE72" s="70"/>
      <c r="AF72" s="50"/>
      <c r="AG72" s="70"/>
      <c r="AH72" s="70"/>
      <c r="AI72" s="50"/>
      <c r="AJ72" s="50"/>
      <c r="AK72" s="50"/>
      <c r="AL72" s="50"/>
      <c r="AM72" s="50"/>
      <c r="AN72" s="50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70">
        <v>1071917.58</v>
      </c>
      <c r="AZ72" s="70">
        <v>15792.52</v>
      </c>
      <c r="BA72" s="70">
        <v>69092.289999999994</v>
      </c>
      <c r="BB72" s="50"/>
      <c r="BC72" s="50"/>
      <c r="BD72" s="50"/>
      <c r="BE72" s="70">
        <v>1071917.58</v>
      </c>
      <c r="BF72" s="3"/>
      <c r="BG72" s="59"/>
      <c r="BH72" s="59"/>
    </row>
    <row r="73" spans="1:60" x14ac:dyDescent="0.25">
      <c r="A73" s="42">
        <f>A72+1</f>
        <v>2</v>
      </c>
      <c r="B73" s="40" t="s">
        <v>116</v>
      </c>
      <c r="C73" s="76">
        <v>1967</v>
      </c>
      <c r="D73" s="62" t="s">
        <v>153</v>
      </c>
      <c r="E73" s="69">
        <v>5</v>
      </c>
      <c r="F73" s="69">
        <v>4</v>
      </c>
      <c r="G73" s="69">
        <v>60</v>
      </c>
      <c r="H73" s="95">
        <v>19</v>
      </c>
      <c r="I73" s="88">
        <f t="shared" si="0"/>
        <v>41</v>
      </c>
      <c r="J73" s="50"/>
      <c r="K73" s="103">
        <v>2675.5</v>
      </c>
      <c r="L73" s="103">
        <v>2660.3</v>
      </c>
      <c r="M73" s="82">
        <v>935.9</v>
      </c>
      <c r="N73" s="91">
        <f t="shared" si="1"/>
        <v>1724.4</v>
      </c>
      <c r="O73" s="96">
        <v>164</v>
      </c>
      <c r="P73" s="12" t="s">
        <v>202</v>
      </c>
      <c r="Q73" s="58">
        <v>2014</v>
      </c>
      <c r="R73" s="70"/>
      <c r="S73" s="70">
        <v>4348687.67</v>
      </c>
      <c r="T73" s="112">
        <v>43465</v>
      </c>
      <c r="U73" s="107"/>
      <c r="V73" s="70"/>
      <c r="W73" s="50"/>
      <c r="X73" s="70"/>
      <c r="Y73" s="70"/>
      <c r="Z73" s="50"/>
      <c r="AA73" s="70"/>
      <c r="AB73" s="70"/>
      <c r="AC73" s="50"/>
      <c r="AD73" s="70"/>
      <c r="AE73" s="70"/>
      <c r="AF73" s="50"/>
      <c r="AG73" s="70"/>
      <c r="AH73" s="70"/>
      <c r="AI73" s="50"/>
      <c r="AJ73" s="50"/>
      <c r="AK73" s="50"/>
      <c r="AL73" s="50"/>
      <c r="AM73" s="50"/>
      <c r="AN73" s="50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70">
        <v>4722674.8099999996</v>
      </c>
      <c r="AZ73" s="70">
        <v>69579</v>
      </c>
      <c r="BA73" s="70">
        <v>304408.14</v>
      </c>
      <c r="BB73" s="50"/>
      <c r="BC73" s="50"/>
      <c r="BD73" s="50"/>
      <c r="BE73" s="70">
        <v>4722674.8099999996</v>
      </c>
      <c r="BF73" s="3"/>
      <c r="BG73" s="59"/>
      <c r="BH73" s="59"/>
    </row>
    <row r="74" spans="1:60" x14ac:dyDescent="0.25">
      <c r="A74" s="42">
        <f t="shared" ref="A74:A110" si="3">A73+1</f>
        <v>3</v>
      </c>
      <c r="B74" s="40" t="s">
        <v>117</v>
      </c>
      <c r="C74" s="76">
        <v>1969</v>
      </c>
      <c r="D74" s="62" t="s">
        <v>112</v>
      </c>
      <c r="E74" s="69">
        <v>5</v>
      </c>
      <c r="F74" s="69">
        <v>5</v>
      </c>
      <c r="G74" s="69">
        <v>70</v>
      </c>
      <c r="H74" s="95">
        <v>18</v>
      </c>
      <c r="I74" s="88">
        <f t="shared" si="0"/>
        <v>52</v>
      </c>
      <c r="J74" s="50"/>
      <c r="K74" s="103">
        <v>3479</v>
      </c>
      <c r="L74" s="103">
        <v>3136.2</v>
      </c>
      <c r="M74" s="82">
        <v>864.7</v>
      </c>
      <c r="N74" s="91">
        <f t="shared" si="1"/>
        <v>2271.5</v>
      </c>
      <c r="O74" s="96">
        <v>179</v>
      </c>
      <c r="P74" s="12" t="s">
        <v>202</v>
      </c>
      <c r="Q74" s="58">
        <v>2014</v>
      </c>
      <c r="R74" s="70"/>
      <c r="S74" s="70">
        <v>4323336.82</v>
      </c>
      <c r="T74" s="112">
        <v>43465</v>
      </c>
      <c r="U74" s="107"/>
      <c r="V74" s="70"/>
      <c r="W74" s="50"/>
      <c r="X74" s="70"/>
      <c r="Y74" s="70"/>
      <c r="Z74" s="50"/>
      <c r="AA74" s="70"/>
      <c r="AB74" s="70"/>
      <c r="AC74" s="50"/>
      <c r="AD74" s="70"/>
      <c r="AE74" s="70"/>
      <c r="AF74" s="50"/>
      <c r="AG74" s="70"/>
      <c r="AH74" s="70"/>
      <c r="AI74" s="50"/>
      <c r="AJ74" s="50"/>
      <c r="AK74" s="50"/>
      <c r="AL74" s="50"/>
      <c r="AM74" s="50"/>
      <c r="AN74" s="50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70">
        <v>4695143.79</v>
      </c>
      <c r="AZ74" s="70">
        <v>69173.39</v>
      </c>
      <c r="BA74" s="70">
        <v>302633.58</v>
      </c>
      <c r="BB74" s="50"/>
      <c r="BC74" s="50"/>
      <c r="BD74" s="50"/>
      <c r="BE74" s="70">
        <v>4695143.79</v>
      </c>
      <c r="BF74" s="3"/>
      <c r="BG74" s="59"/>
      <c r="BH74" s="59"/>
    </row>
    <row r="75" spans="1:60" x14ac:dyDescent="0.25">
      <c r="A75" s="42">
        <f t="shared" si="3"/>
        <v>4</v>
      </c>
      <c r="B75" s="40" t="s">
        <v>118</v>
      </c>
      <c r="C75" s="76">
        <v>1984</v>
      </c>
      <c r="D75" s="62" t="s">
        <v>154</v>
      </c>
      <c r="E75" s="69">
        <v>9</v>
      </c>
      <c r="F75" s="69">
        <v>4</v>
      </c>
      <c r="G75" s="69">
        <v>144</v>
      </c>
      <c r="H75" s="95">
        <v>30</v>
      </c>
      <c r="I75" s="88">
        <f t="shared" si="0"/>
        <v>114</v>
      </c>
      <c r="J75" s="50"/>
      <c r="K75" s="103">
        <v>7702.5</v>
      </c>
      <c r="L75" s="103">
        <v>7087.4</v>
      </c>
      <c r="M75" s="82">
        <v>1475.1</v>
      </c>
      <c r="N75" s="91">
        <f t="shared" si="1"/>
        <v>5612.2999999999993</v>
      </c>
      <c r="O75" s="96">
        <v>374</v>
      </c>
      <c r="P75" s="12" t="s">
        <v>204</v>
      </c>
      <c r="Q75" s="58">
        <v>2015</v>
      </c>
      <c r="R75" s="70"/>
      <c r="S75" s="70">
        <v>1743718.93</v>
      </c>
      <c r="T75" s="112">
        <v>43465</v>
      </c>
      <c r="U75" s="107"/>
      <c r="V75" s="70"/>
      <c r="W75" s="50"/>
      <c r="X75" s="70"/>
      <c r="Y75" s="70"/>
      <c r="Z75" s="50"/>
      <c r="AA75" s="70"/>
      <c r="AB75" s="70"/>
      <c r="AC75" s="50"/>
      <c r="AD75" s="70">
        <v>10128.6</v>
      </c>
      <c r="AE75" s="70">
        <v>3417946.71</v>
      </c>
      <c r="AF75" s="112">
        <v>43465</v>
      </c>
      <c r="AG75" s="70"/>
      <c r="AH75" s="70"/>
      <c r="AI75" s="50"/>
      <c r="AJ75" s="50"/>
      <c r="AK75" s="50"/>
      <c r="AL75" s="50"/>
      <c r="AM75" s="50"/>
      <c r="AN75" s="50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70">
        <v>5605568.8799999999</v>
      </c>
      <c r="AZ75" s="70">
        <v>82586.649999999994</v>
      </c>
      <c r="BA75" s="70">
        <v>361316.59</v>
      </c>
      <c r="BB75" s="50"/>
      <c r="BC75" s="50"/>
      <c r="BD75" s="50"/>
      <c r="BE75" s="70">
        <v>5605568.8799999999</v>
      </c>
      <c r="BF75" s="3"/>
      <c r="BG75" s="59"/>
      <c r="BH75" s="59"/>
    </row>
    <row r="76" spans="1:60" ht="15.75" customHeight="1" x14ac:dyDescent="0.25">
      <c r="A76" s="42">
        <f t="shared" si="3"/>
        <v>5</v>
      </c>
      <c r="B76" s="40" t="s">
        <v>143</v>
      </c>
      <c r="C76" s="76">
        <v>1967</v>
      </c>
      <c r="D76" s="65" t="s">
        <v>155</v>
      </c>
      <c r="E76" s="69">
        <v>5</v>
      </c>
      <c r="F76" s="69">
        <v>4</v>
      </c>
      <c r="G76" s="69">
        <v>80</v>
      </c>
      <c r="H76" s="95">
        <v>22</v>
      </c>
      <c r="I76" s="88">
        <f t="shared" si="0"/>
        <v>58</v>
      </c>
      <c r="J76" s="50"/>
      <c r="K76" s="103">
        <v>3910</v>
      </c>
      <c r="L76" s="103">
        <v>3449.7</v>
      </c>
      <c r="M76" s="82">
        <v>942.6</v>
      </c>
      <c r="N76" s="91">
        <f t="shared" si="1"/>
        <v>2507.1</v>
      </c>
      <c r="O76" s="96">
        <v>183</v>
      </c>
      <c r="P76" s="12"/>
      <c r="Q76" s="58"/>
      <c r="R76" s="70"/>
      <c r="S76" s="70"/>
      <c r="T76" s="112"/>
      <c r="U76" s="107"/>
      <c r="V76" s="70"/>
      <c r="W76" s="50"/>
      <c r="X76" s="70"/>
      <c r="Y76" s="70"/>
      <c r="Z76" s="50"/>
      <c r="AA76" s="70">
        <v>909.4</v>
      </c>
      <c r="AB76" s="70">
        <v>1385334.49</v>
      </c>
      <c r="AC76" s="112">
        <v>43465</v>
      </c>
      <c r="AD76" s="70">
        <v>4836</v>
      </c>
      <c r="AE76" s="70">
        <v>4314292.32</v>
      </c>
      <c r="AF76" s="112">
        <v>43465</v>
      </c>
      <c r="AG76" s="70"/>
      <c r="AH76" s="70"/>
      <c r="AI76" s="50"/>
      <c r="AJ76" s="50"/>
      <c r="AK76" s="50"/>
      <c r="AL76" s="50"/>
      <c r="AM76" s="50"/>
      <c r="AN76" s="50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70">
        <v>6189794.7199999997</v>
      </c>
      <c r="AZ76" s="70">
        <v>91194.03</v>
      </c>
      <c r="BA76" s="70">
        <v>398973.88</v>
      </c>
      <c r="BB76" s="50"/>
      <c r="BC76" s="50"/>
      <c r="BD76" s="50"/>
      <c r="BE76" s="70">
        <v>6189794.7199999997</v>
      </c>
      <c r="BF76" s="3"/>
      <c r="BG76" s="59"/>
      <c r="BH76" s="59"/>
    </row>
    <row r="77" spans="1:60" ht="15.75" customHeight="1" x14ac:dyDescent="0.25">
      <c r="A77" s="42">
        <f t="shared" si="3"/>
        <v>6</v>
      </c>
      <c r="B77" s="40" t="s">
        <v>119</v>
      </c>
      <c r="C77" s="77">
        <v>1967</v>
      </c>
      <c r="D77" s="65" t="s">
        <v>155</v>
      </c>
      <c r="E77" s="71">
        <v>5</v>
      </c>
      <c r="F77" s="71">
        <v>4</v>
      </c>
      <c r="G77" s="71">
        <v>80</v>
      </c>
      <c r="H77" s="95">
        <v>7</v>
      </c>
      <c r="I77" s="88">
        <f t="shared" si="0"/>
        <v>73</v>
      </c>
      <c r="J77" s="50"/>
      <c r="K77" s="103">
        <v>3077</v>
      </c>
      <c r="L77" s="103">
        <v>2698.9</v>
      </c>
      <c r="M77" s="82">
        <v>313.60000000000002</v>
      </c>
      <c r="N77" s="91">
        <f t="shared" si="1"/>
        <v>2385.3000000000002</v>
      </c>
      <c r="O77" s="96">
        <v>156</v>
      </c>
      <c r="P77" s="12"/>
      <c r="Q77" s="58"/>
      <c r="R77" s="70"/>
      <c r="S77" s="70"/>
      <c r="T77" s="50"/>
      <c r="U77" s="107"/>
      <c r="V77" s="70"/>
      <c r="W77" s="50"/>
      <c r="X77" s="70">
        <v>850.2</v>
      </c>
      <c r="Y77" s="70">
        <v>1489235.83</v>
      </c>
      <c r="Z77" s="112">
        <v>43465</v>
      </c>
      <c r="AA77" s="70"/>
      <c r="AB77" s="70"/>
      <c r="AC77" s="50"/>
      <c r="AD77" s="70"/>
      <c r="AE77" s="70"/>
      <c r="AF77" s="50"/>
      <c r="AG77" s="70"/>
      <c r="AH77" s="70"/>
      <c r="AI77" s="50"/>
      <c r="AJ77" s="50"/>
      <c r="AK77" s="50"/>
      <c r="AL77" s="50"/>
      <c r="AM77" s="50"/>
      <c r="AN77" s="50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70">
        <v>1617310.11</v>
      </c>
      <c r="AZ77" s="70">
        <v>23827.77</v>
      </c>
      <c r="BA77" s="70">
        <v>104246.51</v>
      </c>
      <c r="BB77" s="50"/>
      <c r="BC77" s="50"/>
      <c r="BD77" s="50"/>
      <c r="BE77" s="70">
        <v>1617310.11</v>
      </c>
      <c r="BF77" s="3"/>
      <c r="BG77" s="59"/>
      <c r="BH77" s="59"/>
    </row>
    <row r="78" spans="1:60" x14ac:dyDescent="0.25">
      <c r="A78" s="42">
        <f t="shared" si="3"/>
        <v>7</v>
      </c>
      <c r="B78" s="40" t="s">
        <v>120</v>
      </c>
      <c r="C78" s="76">
        <v>1983</v>
      </c>
      <c r="D78" s="62" t="s">
        <v>112</v>
      </c>
      <c r="E78" s="69">
        <v>5</v>
      </c>
      <c r="F78" s="69">
        <v>4</v>
      </c>
      <c r="G78" s="69">
        <v>60</v>
      </c>
      <c r="H78" s="95">
        <v>3</v>
      </c>
      <c r="I78" s="88">
        <f t="shared" ref="I78:I141" si="4">G78-H78</f>
        <v>57</v>
      </c>
      <c r="J78" s="50"/>
      <c r="K78" s="103">
        <v>3035</v>
      </c>
      <c r="L78" s="103">
        <v>2743.2</v>
      </c>
      <c r="M78" s="82">
        <v>170</v>
      </c>
      <c r="N78" s="91">
        <f t="shared" ref="N78:N141" si="5">L78-M78</f>
        <v>2573.1999999999998</v>
      </c>
      <c r="O78" s="96">
        <v>131</v>
      </c>
      <c r="P78" s="12"/>
      <c r="Q78" s="58"/>
      <c r="R78" s="70"/>
      <c r="S78" s="70">
        <v>746950.43</v>
      </c>
      <c r="T78" s="112">
        <v>43465</v>
      </c>
      <c r="U78" s="107"/>
      <c r="V78" s="70"/>
      <c r="W78" s="50"/>
      <c r="X78" s="70">
        <v>845.6</v>
      </c>
      <c r="Y78" s="70">
        <v>1481178.33</v>
      </c>
      <c r="Z78" s="112">
        <v>43465</v>
      </c>
      <c r="AA78" s="70"/>
      <c r="AB78" s="70"/>
      <c r="AC78" s="50"/>
      <c r="AD78" s="70"/>
      <c r="AE78" s="70"/>
      <c r="AF78" s="50"/>
      <c r="AG78" s="70"/>
      <c r="AH78" s="70"/>
      <c r="AI78" s="50"/>
      <c r="AJ78" s="50"/>
      <c r="AK78" s="50"/>
      <c r="AL78" s="50"/>
      <c r="AM78" s="50"/>
      <c r="AN78" s="50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70">
        <v>2419747.83</v>
      </c>
      <c r="AZ78" s="70">
        <v>35650.06</v>
      </c>
      <c r="BA78" s="70">
        <v>155969.01</v>
      </c>
      <c r="BB78" s="50"/>
      <c r="BC78" s="50"/>
      <c r="BD78" s="50"/>
      <c r="BE78" s="70">
        <v>2419747.83</v>
      </c>
      <c r="BF78" s="3"/>
      <c r="BG78" s="59"/>
      <c r="BH78" s="59"/>
    </row>
    <row r="79" spans="1:60" x14ac:dyDescent="0.25">
      <c r="A79" s="42">
        <f t="shared" si="3"/>
        <v>8</v>
      </c>
      <c r="B79" s="40" t="s">
        <v>121</v>
      </c>
      <c r="C79" s="76">
        <v>1981</v>
      </c>
      <c r="D79" s="62" t="s">
        <v>112</v>
      </c>
      <c r="E79" s="69">
        <v>5</v>
      </c>
      <c r="F79" s="69">
        <v>4</v>
      </c>
      <c r="G79" s="69">
        <v>60</v>
      </c>
      <c r="H79" s="95">
        <v>16</v>
      </c>
      <c r="I79" s="88">
        <f t="shared" si="4"/>
        <v>44</v>
      </c>
      <c r="J79" s="50"/>
      <c r="K79" s="103">
        <v>4722</v>
      </c>
      <c r="L79" s="103">
        <v>4147.7</v>
      </c>
      <c r="M79" s="82">
        <v>679.7</v>
      </c>
      <c r="N79" s="91">
        <f t="shared" si="5"/>
        <v>3468</v>
      </c>
      <c r="O79" s="96">
        <v>171</v>
      </c>
      <c r="P79" s="12"/>
      <c r="Q79" s="58"/>
      <c r="R79" s="70"/>
      <c r="S79" s="70">
        <v>2098344.7000000002</v>
      </c>
      <c r="T79" s="112">
        <v>43465</v>
      </c>
      <c r="U79" s="107"/>
      <c r="V79" s="70"/>
      <c r="W79" s="50"/>
      <c r="X79" s="70"/>
      <c r="Y79" s="70"/>
      <c r="Z79" s="50"/>
      <c r="AA79" s="70"/>
      <c r="AB79" s="70"/>
      <c r="AC79" s="50"/>
      <c r="AD79" s="70"/>
      <c r="AE79" s="70"/>
      <c r="AF79" s="50"/>
      <c r="AG79" s="70"/>
      <c r="AH79" s="70"/>
      <c r="AI79" s="50"/>
      <c r="AJ79" s="50"/>
      <c r="AK79" s="50"/>
      <c r="AL79" s="50"/>
      <c r="AM79" s="50"/>
      <c r="AN79" s="50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70">
        <v>2278802.35</v>
      </c>
      <c r="AZ79" s="70">
        <v>33573.519999999997</v>
      </c>
      <c r="BA79" s="70">
        <v>146884.13</v>
      </c>
      <c r="BB79" s="50"/>
      <c r="BC79" s="50"/>
      <c r="BD79" s="50"/>
      <c r="BE79" s="70">
        <v>2278802.35</v>
      </c>
      <c r="BF79" s="3"/>
      <c r="BG79" s="59"/>
      <c r="BH79" s="59"/>
    </row>
    <row r="80" spans="1:60" x14ac:dyDescent="0.25">
      <c r="A80" s="42">
        <f t="shared" si="3"/>
        <v>9</v>
      </c>
      <c r="B80" s="40" t="s">
        <v>144</v>
      </c>
      <c r="C80" s="76">
        <v>1976</v>
      </c>
      <c r="D80" s="62" t="s">
        <v>156</v>
      </c>
      <c r="E80" s="69">
        <v>14</v>
      </c>
      <c r="F80" s="69">
        <v>1</v>
      </c>
      <c r="G80" s="69">
        <v>96</v>
      </c>
      <c r="H80" s="95">
        <v>37</v>
      </c>
      <c r="I80" s="88">
        <f t="shared" si="4"/>
        <v>59</v>
      </c>
      <c r="J80" s="50"/>
      <c r="K80" s="51">
        <v>12488</v>
      </c>
      <c r="L80" s="51">
        <v>10919.5</v>
      </c>
      <c r="M80" s="82">
        <v>1893.9</v>
      </c>
      <c r="N80" s="91">
        <f t="shared" si="5"/>
        <v>9025.6</v>
      </c>
      <c r="O80" s="96">
        <v>498</v>
      </c>
      <c r="P80" s="12"/>
      <c r="Q80" s="58"/>
      <c r="R80" s="70"/>
      <c r="S80" s="70"/>
      <c r="T80" s="50"/>
      <c r="U80" s="107">
        <v>2</v>
      </c>
      <c r="V80" s="70">
        <v>6574625.54</v>
      </c>
      <c r="W80" s="112">
        <v>43465</v>
      </c>
      <c r="X80" s="70"/>
      <c r="Y80" s="70"/>
      <c r="Z80" s="50"/>
      <c r="AA80" s="70"/>
      <c r="AB80" s="70"/>
      <c r="AC80" s="50"/>
      <c r="AD80" s="70"/>
      <c r="AE80" s="70"/>
      <c r="AF80" s="50"/>
      <c r="AG80" s="70"/>
      <c r="AH80" s="70"/>
      <c r="AI80" s="50"/>
      <c r="AJ80" s="50"/>
      <c r="AK80" s="50"/>
      <c r="AL80" s="50"/>
      <c r="AM80" s="50"/>
      <c r="AN80" s="50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70">
        <v>7140043.3399999999</v>
      </c>
      <c r="AZ80" s="70">
        <v>105194.01</v>
      </c>
      <c r="BA80" s="70">
        <v>460223.79</v>
      </c>
      <c r="BB80" s="50"/>
      <c r="BC80" s="50"/>
      <c r="BD80" s="50"/>
      <c r="BE80" s="70">
        <v>7140043.3399999999</v>
      </c>
      <c r="BF80" s="3"/>
      <c r="BG80" s="59"/>
      <c r="BH80" s="59"/>
    </row>
    <row r="81" spans="1:60" ht="15.75" customHeight="1" x14ac:dyDescent="0.25">
      <c r="A81" s="42">
        <f t="shared" si="3"/>
        <v>10</v>
      </c>
      <c r="B81" s="40" t="s">
        <v>122</v>
      </c>
      <c r="C81" s="76">
        <v>1972</v>
      </c>
      <c r="D81" s="62" t="s">
        <v>157</v>
      </c>
      <c r="E81" s="69">
        <v>12</v>
      </c>
      <c r="F81" s="69">
        <v>1</v>
      </c>
      <c r="G81" s="69">
        <v>84</v>
      </c>
      <c r="H81" s="95">
        <v>10</v>
      </c>
      <c r="I81" s="88">
        <f t="shared" si="4"/>
        <v>74</v>
      </c>
      <c r="J81" s="50"/>
      <c r="K81" s="103">
        <v>4139.5</v>
      </c>
      <c r="L81" s="103">
        <v>3637.7</v>
      </c>
      <c r="M81" s="82">
        <v>506.1</v>
      </c>
      <c r="N81" s="91">
        <f t="shared" si="5"/>
        <v>3131.6</v>
      </c>
      <c r="O81" s="96">
        <v>181</v>
      </c>
      <c r="P81" s="12" t="s">
        <v>201</v>
      </c>
      <c r="Q81" s="58">
        <v>2012</v>
      </c>
      <c r="R81" s="70"/>
      <c r="S81" s="70">
        <v>4496206.74</v>
      </c>
      <c r="T81" s="112">
        <v>43465</v>
      </c>
      <c r="U81" s="107"/>
      <c r="V81" s="70"/>
      <c r="W81" s="50"/>
      <c r="X81" s="70"/>
      <c r="Y81" s="70"/>
      <c r="Z81" s="50"/>
      <c r="AA81" s="70"/>
      <c r="AB81" s="70"/>
      <c r="AC81" s="50"/>
      <c r="AD81" s="70">
        <v>5818</v>
      </c>
      <c r="AE81" s="70">
        <v>1963313.19</v>
      </c>
      <c r="AF81" s="112">
        <v>43465</v>
      </c>
      <c r="AG81" s="70">
        <v>87</v>
      </c>
      <c r="AH81" s="70">
        <v>142143.21</v>
      </c>
      <c r="AI81" s="112">
        <v>43465</v>
      </c>
      <c r="AJ81" s="50"/>
      <c r="AK81" s="50"/>
      <c r="AL81" s="50"/>
      <c r="AM81" s="50"/>
      <c r="AN81" s="50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70">
        <v>7169406.1699999999</v>
      </c>
      <c r="AZ81" s="70">
        <v>105626.61</v>
      </c>
      <c r="BA81" s="70">
        <v>462116.42</v>
      </c>
      <c r="BB81" s="50"/>
      <c r="BC81" s="50"/>
      <c r="BD81" s="50"/>
      <c r="BE81" s="70">
        <v>7169406.1699999999</v>
      </c>
      <c r="BF81" s="3"/>
      <c r="BG81" s="59"/>
      <c r="BH81" s="59"/>
    </row>
    <row r="82" spans="1:60" ht="15.75" customHeight="1" x14ac:dyDescent="0.25">
      <c r="A82" s="42">
        <f t="shared" si="3"/>
        <v>11</v>
      </c>
      <c r="B82" s="48" t="s">
        <v>145</v>
      </c>
      <c r="C82" s="76">
        <v>1972</v>
      </c>
      <c r="D82" s="62" t="s">
        <v>105</v>
      </c>
      <c r="E82" s="69">
        <v>5</v>
      </c>
      <c r="F82" s="69">
        <v>4</v>
      </c>
      <c r="G82" s="69">
        <v>80</v>
      </c>
      <c r="H82" s="95">
        <v>12</v>
      </c>
      <c r="I82" s="88">
        <f t="shared" si="4"/>
        <v>68</v>
      </c>
      <c r="J82" s="50"/>
      <c r="K82" s="103">
        <v>3839.6</v>
      </c>
      <c r="L82" s="103">
        <v>3477.2</v>
      </c>
      <c r="M82" s="82">
        <v>544.9</v>
      </c>
      <c r="N82" s="91">
        <f t="shared" si="5"/>
        <v>2932.2999999999997</v>
      </c>
      <c r="O82" s="96">
        <v>151</v>
      </c>
      <c r="P82" s="12"/>
      <c r="Q82" s="58"/>
      <c r="R82" s="70"/>
      <c r="S82" s="70">
        <v>2750307.4</v>
      </c>
      <c r="T82" s="112">
        <v>43465</v>
      </c>
      <c r="U82" s="107"/>
      <c r="V82" s="70"/>
      <c r="W82" s="50"/>
      <c r="X82" s="70"/>
      <c r="Y82" s="70"/>
      <c r="Z82" s="50"/>
      <c r="AA82" s="70"/>
      <c r="AB82" s="70"/>
      <c r="AC82" s="50"/>
      <c r="AD82" s="70">
        <v>7258.95</v>
      </c>
      <c r="AE82" s="70">
        <v>4464883.3600000003</v>
      </c>
      <c r="AF82" s="112">
        <v>43465</v>
      </c>
      <c r="AG82" s="70">
        <v>169.8</v>
      </c>
      <c r="AH82" s="70">
        <v>277424.33</v>
      </c>
      <c r="AI82" s="112">
        <v>43465</v>
      </c>
      <c r="AJ82" s="50"/>
      <c r="AK82" s="50"/>
      <c r="AL82" s="50"/>
      <c r="AM82" s="50"/>
      <c r="AN82" s="50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70">
        <v>8136979.9900000002</v>
      </c>
      <c r="AZ82" s="70">
        <v>119881.84</v>
      </c>
      <c r="BA82" s="70">
        <v>524483.06000000006</v>
      </c>
      <c r="BB82" s="50"/>
      <c r="BC82" s="50"/>
      <c r="BD82" s="50"/>
      <c r="BE82" s="70">
        <v>8136979.9900000002</v>
      </c>
      <c r="BF82" s="3"/>
      <c r="BG82" s="59"/>
      <c r="BH82" s="59"/>
    </row>
    <row r="83" spans="1:60" ht="15.75" customHeight="1" x14ac:dyDescent="0.25">
      <c r="A83" s="42">
        <f t="shared" si="3"/>
        <v>12</v>
      </c>
      <c r="B83" s="40" t="s">
        <v>123</v>
      </c>
      <c r="C83" s="76">
        <v>1964</v>
      </c>
      <c r="D83" s="62" t="s">
        <v>112</v>
      </c>
      <c r="E83" s="69">
        <v>5</v>
      </c>
      <c r="F83" s="69">
        <v>4</v>
      </c>
      <c r="G83" s="69">
        <v>66</v>
      </c>
      <c r="H83" s="95">
        <v>19</v>
      </c>
      <c r="I83" s="88">
        <f t="shared" si="4"/>
        <v>47</v>
      </c>
      <c r="J83" s="50"/>
      <c r="K83" s="103">
        <v>3220</v>
      </c>
      <c r="L83" s="103">
        <v>3199.8</v>
      </c>
      <c r="M83" s="82">
        <v>805.3</v>
      </c>
      <c r="N83" s="91">
        <f t="shared" si="5"/>
        <v>2394.5</v>
      </c>
      <c r="O83" s="96">
        <v>128</v>
      </c>
      <c r="P83" s="12" t="s">
        <v>202</v>
      </c>
      <c r="Q83" s="58">
        <v>2012</v>
      </c>
      <c r="R83" s="70"/>
      <c r="S83" s="70">
        <v>4483081.1100000003</v>
      </c>
      <c r="T83" s="112">
        <v>43465</v>
      </c>
      <c r="U83" s="107"/>
      <c r="V83" s="70"/>
      <c r="W83" s="50"/>
      <c r="X83" s="70"/>
      <c r="Y83" s="70"/>
      <c r="Z83" s="50"/>
      <c r="AA83" s="70"/>
      <c r="AB83" s="70"/>
      <c r="AC83" s="50"/>
      <c r="AD83" s="70"/>
      <c r="AE83" s="70"/>
      <c r="AF83" s="50"/>
      <c r="AG83" s="70"/>
      <c r="AH83" s="70"/>
      <c r="AI83" s="50"/>
      <c r="AJ83" s="50"/>
      <c r="AK83" s="50"/>
      <c r="AL83" s="50"/>
      <c r="AM83" s="50"/>
      <c r="AN83" s="50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70">
        <v>4868626.09</v>
      </c>
      <c r="AZ83" s="70">
        <v>71729.3</v>
      </c>
      <c r="BA83" s="70">
        <v>313815.67999999999</v>
      </c>
      <c r="BB83" s="50"/>
      <c r="BC83" s="50"/>
      <c r="BD83" s="50"/>
      <c r="BE83" s="70">
        <v>4868626.09</v>
      </c>
      <c r="BF83" s="3"/>
      <c r="BG83" s="59"/>
      <c r="BH83" s="59"/>
    </row>
    <row r="84" spans="1:60" x14ac:dyDescent="0.25">
      <c r="A84" s="42">
        <f t="shared" si="3"/>
        <v>13</v>
      </c>
      <c r="B84" s="40" t="s">
        <v>146</v>
      </c>
      <c r="C84" s="76">
        <v>1964</v>
      </c>
      <c r="D84" s="62" t="s">
        <v>109</v>
      </c>
      <c r="E84" s="69">
        <v>4</v>
      </c>
      <c r="F84" s="69">
        <v>4</v>
      </c>
      <c r="G84" s="69">
        <v>64</v>
      </c>
      <c r="H84" s="95">
        <v>11</v>
      </c>
      <c r="I84" s="88">
        <f t="shared" si="4"/>
        <v>53</v>
      </c>
      <c r="J84" s="50"/>
      <c r="K84" s="103">
        <v>2859.3</v>
      </c>
      <c r="L84" s="103">
        <v>2655.21</v>
      </c>
      <c r="M84" s="82">
        <v>459.9</v>
      </c>
      <c r="N84" s="91">
        <f t="shared" si="5"/>
        <v>2195.31</v>
      </c>
      <c r="O84" s="96">
        <v>132</v>
      </c>
      <c r="P84" s="12"/>
      <c r="Q84" s="58"/>
      <c r="R84" s="70"/>
      <c r="S84" s="70">
        <v>2172684.48</v>
      </c>
      <c r="T84" s="112">
        <v>43465</v>
      </c>
      <c r="U84" s="107"/>
      <c r="V84" s="70"/>
      <c r="W84" s="50"/>
      <c r="X84" s="70"/>
      <c r="Y84" s="70"/>
      <c r="Z84" s="50"/>
      <c r="AA84" s="70"/>
      <c r="AB84" s="70"/>
      <c r="AC84" s="50"/>
      <c r="AD84" s="70">
        <v>4178.04</v>
      </c>
      <c r="AE84" s="70">
        <v>4314651.0599999996</v>
      </c>
      <c r="AF84" s="112">
        <v>43465</v>
      </c>
      <c r="AG84" s="70"/>
      <c r="AH84" s="70"/>
      <c r="AI84" s="50"/>
      <c r="AJ84" s="50"/>
      <c r="AK84" s="50"/>
      <c r="AL84" s="50"/>
      <c r="AM84" s="50"/>
      <c r="AN84" s="50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70">
        <v>7045246.4000000004</v>
      </c>
      <c r="AZ84" s="70">
        <v>103797.37</v>
      </c>
      <c r="BA84" s="70">
        <v>454113.49</v>
      </c>
      <c r="BB84" s="50"/>
      <c r="BC84" s="50"/>
      <c r="BD84" s="50"/>
      <c r="BE84" s="70">
        <v>7045246.4000000004</v>
      </c>
      <c r="BF84" s="3"/>
      <c r="BG84" s="59"/>
      <c r="BH84" s="59"/>
    </row>
    <row r="85" spans="1:60" x14ac:dyDescent="0.25">
      <c r="A85" s="42">
        <f t="shared" si="3"/>
        <v>14</v>
      </c>
      <c r="B85" s="40" t="s">
        <v>147</v>
      </c>
      <c r="C85" s="72">
        <v>1967</v>
      </c>
      <c r="D85" s="62" t="s">
        <v>112</v>
      </c>
      <c r="E85" s="72">
        <v>5</v>
      </c>
      <c r="F85" s="72">
        <v>5</v>
      </c>
      <c r="G85" s="72">
        <v>88</v>
      </c>
      <c r="H85" s="95">
        <v>11</v>
      </c>
      <c r="I85" s="88">
        <f t="shared" si="4"/>
        <v>77</v>
      </c>
      <c r="J85" s="50"/>
      <c r="K85" s="103">
        <v>3879</v>
      </c>
      <c r="L85" s="103">
        <v>3234.1</v>
      </c>
      <c r="M85" s="82">
        <v>489.1</v>
      </c>
      <c r="N85" s="91">
        <f t="shared" si="5"/>
        <v>2745</v>
      </c>
      <c r="O85" s="96">
        <v>139</v>
      </c>
      <c r="P85" s="12"/>
      <c r="Q85" s="58"/>
      <c r="R85" s="70"/>
      <c r="S85" s="70"/>
      <c r="T85" s="50"/>
      <c r="U85" s="107"/>
      <c r="V85" s="70"/>
      <c r="W85" s="50"/>
      <c r="X85" s="70">
        <v>1078.9000000000001</v>
      </c>
      <c r="Y85" s="70">
        <v>1889833.61</v>
      </c>
      <c r="Z85" s="112">
        <v>43465</v>
      </c>
      <c r="AA85" s="70"/>
      <c r="AB85" s="70"/>
      <c r="AC85" s="50"/>
      <c r="AD85" s="70">
        <v>3096</v>
      </c>
      <c r="AE85" s="70">
        <v>192416.4</v>
      </c>
      <c r="AF85" s="112">
        <v>43465</v>
      </c>
      <c r="AG85" s="70"/>
      <c r="AH85" s="70"/>
      <c r="AI85" s="50"/>
      <c r="AJ85" s="50"/>
      <c r="AK85" s="50"/>
      <c r="AL85" s="50"/>
      <c r="AM85" s="50"/>
      <c r="AN85" s="50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70">
        <v>2261323.5099999998</v>
      </c>
      <c r="AZ85" s="70">
        <v>33316</v>
      </c>
      <c r="BA85" s="70">
        <v>145757.5</v>
      </c>
      <c r="BB85" s="50"/>
      <c r="BC85" s="50"/>
      <c r="BD85" s="50"/>
      <c r="BE85" s="70">
        <v>2261323.5099999998</v>
      </c>
      <c r="BF85" s="3"/>
      <c r="BG85" s="59"/>
      <c r="BH85" s="59"/>
    </row>
    <row r="86" spans="1:60" ht="15.75" customHeight="1" x14ac:dyDescent="0.25">
      <c r="A86" s="42">
        <f t="shared" si="3"/>
        <v>15</v>
      </c>
      <c r="B86" s="40" t="s">
        <v>124</v>
      </c>
      <c r="C86" s="76">
        <v>1961</v>
      </c>
      <c r="D86" s="62" t="s">
        <v>158</v>
      </c>
      <c r="E86" s="69">
        <v>4</v>
      </c>
      <c r="F86" s="69">
        <v>3</v>
      </c>
      <c r="G86" s="69">
        <v>47</v>
      </c>
      <c r="H86" s="95">
        <v>13</v>
      </c>
      <c r="I86" s="88">
        <f t="shared" si="4"/>
        <v>34</v>
      </c>
      <c r="J86" s="50"/>
      <c r="K86" s="103">
        <v>2215.9</v>
      </c>
      <c r="L86" s="103">
        <v>2046.5</v>
      </c>
      <c r="M86" s="82">
        <v>585.29999999999995</v>
      </c>
      <c r="N86" s="91">
        <f t="shared" si="5"/>
        <v>1461.2</v>
      </c>
      <c r="O86" s="96">
        <v>106</v>
      </c>
      <c r="P86" s="12"/>
      <c r="Q86" s="58"/>
      <c r="R86" s="70"/>
      <c r="S86" s="70">
        <v>1718386.46</v>
      </c>
      <c r="T86" s="112">
        <v>43465</v>
      </c>
      <c r="U86" s="107"/>
      <c r="V86" s="70"/>
      <c r="W86" s="50"/>
      <c r="X86" s="70"/>
      <c r="Y86" s="70"/>
      <c r="Z86" s="50"/>
      <c r="AA86" s="70"/>
      <c r="AB86" s="70"/>
      <c r="AC86" s="50"/>
      <c r="AD86" s="70"/>
      <c r="AE86" s="70"/>
      <c r="AF86" s="50"/>
      <c r="AG86" s="70"/>
      <c r="AH86" s="70"/>
      <c r="AI86" s="50"/>
      <c r="AJ86" s="50"/>
      <c r="AK86" s="50"/>
      <c r="AL86" s="50"/>
      <c r="AM86" s="50"/>
      <c r="AN86" s="50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70">
        <v>1866167.69</v>
      </c>
      <c r="AZ86" s="70">
        <v>27494.18</v>
      </c>
      <c r="BA86" s="70">
        <v>120287.05</v>
      </c>
      <c r="BB86" s="50"/>
      <c r="BC86" s="50"/>
      <c r="BD86" s="50"/>
      <c r="BE86" s="70">
        <v>1866167.69</v>
      </c>
      <c r="BF86" s="3"/>
      <c r="BG86" s="59"/>
      <c r="BH86" s="59"/>
    </row>
    <row r="87" spans="1:60" x14ac:dyDescent="0.25">
      <c r="A87" s="42">
        <f t="shared" si="3"/>
        <v>16</v>
      </c>
      <c r="B87" s="41" t="s">
        <v>125</v>
      </c>
      <c r="C87" s="83">
        <v>1958</v>
      </c>
      <c r="D87" s="62" t="s">
        <v>109</v>
      </c>
      <c r="E87" s="69">
        <v>3</v>
      </c>
      <c r="F87" s="69">
        <v>2</v>
      </c>
      <c r="G87" s="69">
        <v>52</v>
      </c>
      <c r="H87" s="95">
        <v>3</v>
      </c>
      <c r="I87" s="88">
        <f t="shared" si="4"/>
        <v>49</v>
      </c>
      <c r="J87" s="50"/>
      <c r="K87" s="61">
        <v>1099.3</v>
      </c>
      <c r="L87" s="61">
        <v>960</v>
      </c>
      <c r="M87" s="82">
        <v>111.3</v>
      </c>
      <c r="N87" s="91">
        <f t="shared" si="5"/>
        <v>848.7</v>
      </c>
      <c r="O87" s="96">
        <v>50</v>
      </c>
      <c r="P87" s="12"/>
      <c r="Q87" s="58"/>
      <c r="R87" s="70"/>
      <c r="S87" s="70">
        <v>1162457.54</v>
      </c>
      <c r="T87" s="112">
        <v>43465</v>
      </c>
      <c r="U87" s="107"/>
      <c r="V87" s="70"/>
      <c r="W87" s="50"/>
      <c r="X87" s="70"/>
      <c r="Y87" s="70"/>
      <c r="Z87" s="50"/>
      <c r="AA87" s="70"/>
      <c r="AB87" s="70"/>
      <c r="AC87" s="50"/>
      <c r="AD87" s="70"/>
      <c r="AE87" s="70"/>
      <c r="AF87" s="50"/>
      <c r="AG87" s="70"/>
      <c r="AH87" s="70"/>
      <c r="AI87" s="50"/>
      <c r="AJ87" s="50"/>
      <c r="AK87" s="50"/>
      <c r="AL87" s="50"/>
      <c r="AM87" s="50"/>
      <c r="AN87" s="50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70">
        <v>1262428.8899999999</v>
      </c>
      <c r="AZ87" s="70">
        <v>18599.32</v>
      </c>
      <c r="BA87" s="70">
        <v>81372.03</v>
      </c>
      <c r="BB87" s="50"/>
      <c r="BC87" s="50"/>
      <c r="BD87" s="50"/>
      <c r="BE87" s="70">
        <v>1262428.8899999999</v>
      </c>
      <c r="BF87" s="3"/>
      <c r="BG87" s="59"/>
      <c r="BH87" s="59"/>
    </row>
    <row r="88" spans="1:60" ht="15.75" customHeight="1" x14ac:dyDescent="0.25">
      <c r="A88" s="42">
        <f t="shared" si="3"/>
        <v>17</v>
      </c>
      <c r="B88" s="40" t="s">
        <v>126</v>
      </c>
      <c r="C88" s="76">
        <v>1968</v>
      </c>
      <c r="D88" s="62" t="s">
        <v>105</v>
      </c>
      <c r="E88" s="69">
        <v>5</v>
      </c>
      <c r="F88" s="69">
        <v>6</v>
      </c>
      <c r="G88" s="69">
        <v>120</v>
      </c>
      <c r="H88" s="95">
        <v>34</v>
      </c>
      <c r="I88" s="88">
        <f t="shared" si="4"/>
        <v>86</v>
      </c>
      <c r="J88" s="50"/>
      <c r="K88" s="103">
        <v>5767.7</v>
      </c>
      <c r="L88" s="103">
        <v>5286</v>
      </c>
      <c r="M88" s="82">
        <v>1515.6</v>
      </c>
      <c r="N88" s="91">
        <f t="shared" si="5"/>
        <v>3770.4</v>
      </c>
      <c r="O88" s="96">
        <v>276</v>
      </c>
      <c r="P88" s="12"/>
      <c r="Q88" s="58"/>
      <c r="R88" s="70"/>
      <c r="S88" s="70"/>
      <c r="T88" s="50"/>
      <c r="U88" s="107"/>
      <c r="V88" s="70"/>
      <c r="W88" s="50"/>
      <c r="X88" s="70">
        <v>3270.7</v>
      </c>
      <c r="Y88" s="70">
        <v>5827919.5999999996</v>
      </c>
      <c r="Z88" s="112">
        <v>43465</v>
      </c>
      <c r="AA88" s="70"/>
      <c r="AB88" s="70"/>
      <c r="AC88" s="50"/>
      <c r="AD88" s="70"/>
      <c r="AE88" s="70"/>
      <c r="AF88" s="50"/>
      <c r="AG88" s="70"/>
      <c r="AH88" s="70"/>
      <c r="AI88" s="50"/>
      <c r="AJ88" s="50"/>
      <c r="AK88" s="50"/>
      <c r="AL88" s="50"/>
      <c r="AM88" s="50"/>
      <c r="AN88" s="50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70">
        <v>6329120.6799999997</v>
      </c>
      <c r="AZ88" s="70">
        <v>93246.71</v>
      </c>
      <c r="BA88" s="70">
        <v>407954.37</v>
      </c>
      <c r="BB88" s="50"/>
      <c r="BC88" s="50"/>
      <c r="BD88" s="50"/>
      <c r="BE88" s="70">
        <v>6329120.6799999997</v>
      </c>
      <c r="BF88" s="3"/>
      <c r="BG88" s="59"/>
      <c r="BH88" s="59"/>
    </row>
    <row r="89" spans="1:60" x14ac:dyDescent="0.25">
      <c r="A89" s="42">
        <f t="shared" si="3"/>
        <v>18</v>
      </c>
      <c r="B89" s="40" t="s">
        <v>127</v>
      </c>
      <c r="C89" s="76">
        <v>1969</v>
      </c>
      <c r="D89" s="62" t="s">
        <v>109</v>
      </c>
      <c r="E89" s="69">
        <v>5</v>
      </c>
      <c r="F89" s="69">
        <v>4</v>
      </c>
      <c r="G89" s="69">
        <v>78</v>
      </c>
      <c r="H89" s="95">
        <v>11</v>
      </c>
      <c r="I89" s="88">
        <f t="shared" si="4"/>
        <v>67</v>
      </c>
      <c r="J89" s="50"/>
      <c r="K89" s="103">
        <v>3510.9</v>
      </c>
      <c r="L89" s="103">
        <v>3330.8</v>
      </c>
      <c r="M89" s="82">
        <v>482.1</v>
      </c>
      <c r="N89" s="91">
        <f t="shared" si="5"/>
        <v>2848.7000000000003</v>
      </c>
      <c r="O89" s="96">
        <v>159</v>
      </c>
      <c r="P89" s="12"/>
      <c r="Q89" s="58"/>
      <c r="R89" s="70"/>
      <c r="S89" s="70">
        <v>1949779.86</v>
      </c>
      <c r="T89" s="112">
        <v>43465</v>
      </c>
      <c r="U89" s="107"/>
      <c r="V89" s="70"/>
      <c r="W89" s="50"/>
      <c r="X89" s="70"/>
      <c r="Y89" s="70"/>
      <c r="Z89" s="50"/>
      <c r="AA89" s="70"/>
      <c r="AB89" s="70"/>
      <c r="AC89" s="50"/>
      <c r="AD89" s="70"/>
      <c r="AE89" s="70"/>
      <c r="AF89" s="50"/>
      <c r="AG89" s="70"/>
      <c r="AH89" s="70"/>
      <c r="AI89" s="50"/>
      <c r="AJ89" s="50"/>
      <c r="AK89" s="50"/>
      <c r="AL89" s="50"/>
      <c r="AM89" s="50"/>
      <c r="AN89" s="50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70">
        <v>2117460.9300000002</v>
      </c>
      <c r="AZ89" s="70">
        <v>31196.48</v>
      </c>
      <c r="BA89" s="70">
        <v>136484.59</v>
      </c>
      <c r="BB89" s="50"/>
      <c r="BC89" s="50"/>
      <c r="BD89" s="50"/>
      <c r="BE89" s="70">
        <v>2117460.9300000002</v>
      </c>
      <c r="BF89" s="3"/>
      <c r="BG89" s="59"/>
      <c r="BH89" s="59"/>
    </row>
    <row r="90" spans="1:60" ht="15.75" customHeight="1" x14ac:dyDescent="0.25">
      <c r="A90" s="42">
        <f t="shared" si="3"/>
        <v>19</v>
      </c>
      <c r="B90" s="40" t="s">
        <v>151</v>
      </c>
      <c r="C90" s="76">
        <v>1972</v>
      </c>
      <c r="D90" s="62" t="s">
        <v>105</v>
      </c>
      <c r="E90" s="69">
        <v>5</v>
      </c>
      <c r="F90" s="69">
        <v>6</v>
      </c>
      <c r="G90" s="69">
        <v>120</v>
      </c>
      <c r="H90" s="95">
        <v>18</v>
      </c>
      <c r="I90" s="88">
        <f t="shared" si="4"/>
        <v>102</v>
      </c>
      <c r="J90" s="50"/>
      <c r="K90" s="103">
        <v>3842.5</v>
      </c>
      <c r="L90" s="103">
        <v>3527.7</v>
      </c>
      <c r="M90" s="82">
        <v>834.4</v>
      </c>
      <c r="N90" s="91">
        <f t="shared" si="5"/>
        <v>2693.2999999999997</v>
      </c>
      <c r="O90" s="96">
        <v>186</v>
      </c>
      <c r="P90" s="12"/>
      <c r="Q90" s="58"/>
      <c r="R90" s="70"/>
      <c r="S90" s="70"/>
      <c r="T90" s="50"/>
      <c r="U90" s="107"/>
      <c r="V90" s="70"/>
      <c r="W90" s="50"/>
      <c r="X90" s="70">
        <v>1267.8</v>
      </c>
      <c r="Y90" s="70">
        <v>2886349.55</v>
      </c>
      <c r="Z90" s="112">
        <v>43465</v>
      </c>
      <c r="AA90" s="70"/>
      <c r="AB90" s="70"/>
      <c r="AC90" s="50"/>
      <c r="AD90" s="70"/>
      <c r="AE90" s="70"/>
      <c r="AF90" s="50"/>
      <c r="AG90" s="70"/>
      <c r="AH90" s="70"/>
      <c r="AI90" s="50"/>
      <c r="AJ90" s="50"/>
      <c r="AK90" s="50"/>
      <c r="AL90" s="50"/>
      <c r="AM90" s="50"/>
      <c r="AN90" s="50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70">
        <v>3134575.61</v>
      </c>
      <c r="AZ90" s="70">
        <v>46181.59</v>
      </c>
      <c r="BA90" s="70">
        <v>202044.47</v>
      </c>
      <c r="BB90" s="50"/>
      <c r="BC90" s="50"/>
      <c r="BD90" s="50"/>
      <c r="BE90" s="70">
        <v>3134575.61</v>
      </c>
      <c r="BF90" s="3"/>
      <c r="BG90" s="59"/>
      <c r="BH90" s="59"/>
    </row>
    <row r="91" spans="1:60" x14ac:dyDescent="0.25">
      <c r="A91" s="42">
        <f t="shared" si="3"/>
        <v>20</v>
      </c>
      <c r="B91" s="40" t="s">
        <v>128</v>
      </c>
      <c r="C91" s="76">
        <v>1967</v>
      </c>
      <c r="D91" s="62" t="s">
        <v>109</v>
      </c>
      <c r="E91" s="69">
        <v>5</v>
      </c>
      <c r="F91" s="69">
        <v>4</v>
      </c>
      <c r="G91" s="69">
        <v>80</v>
      </c>
      <c r="H91" s="95">
        <v>18</v>
      </c>
      <c r="I91" s="88">
        <f t="shared" si="4"/>
        <v>62</v>
      </c>
      <c r="J91" s="50"/>
      <c r="K91" s="103">
        <v>3527.5</v>
      </c>
      <c r="L91" s="103">
        <v>3524.9</v>
      </c>
      <c r="M91" s="82">
        <v>836.7</v>
      </c>
      <c r="N91" s="91">
        <f t="shared" si="5"/>
        <v>2688.2</v>
      </c>
      <c r="O91" s="96">
        <v>195</v>
      </c>
      <c r="P91" s="12"/>
      <c r="Q91" s="58"/>
      <c r="R91" s="70"/>
      <c r="S91" s="70">
        <v>2779389.61</v>
      </c>
      <c r="T91" s="112">
        <v>43465</v>
      </c>
      <c r="U91" s="107"/>
      <c r="V91" s="70"/>
      <c r="W91" s="50"/>
      <c r="X91" s="70"/>
      <c r="Y91" s="70"/>
      <c r="Z91" s="50"/>
      <c r="AA91" s="70"/>
      <c r="AB91" s="70"/>
      <c r="AC91" s="50"/>
      <c r="AD91" s="70"/>
      <c r="AE91" s="70"/>
      <c r="AF91" s="50"/>
      <c r="AG91" s="70"/>
      <c r="AH91" s="70"/>
      <c r="AI91" s="50"/>
      <c r="AJ91" s="50"/>
      <c r="AK91" s="50"/>
      <c r="AL91" s="50"/>
      <c r="AM91" s="50"/>
      <c r="AN91" s="50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70">
        <v>3018417.11</v>
      </c>
      <c r="AZ91" s="70">
        <v>44470.23</v>
      </c>
      <c r="BA91" s="70">
        <v>194557.27</v>
      </c>
      <c r="BB91" s="50"/>
      <c r="BC91" s="50"/>
      <c r="BD91" s="50"/>
      <c r="BE91" s="70">
        <v>3018417.11</v>
      </c>
      <c r="BF91" s="3"/>
      <c r="BG91" s="59"/>
      <c r="BH91" s="59"/>
    </row>
    <row r="92" spans="1:60" x14ac:dyDescent="0.25">
      <c r="A92" s="42">
        <f t="shared" si="3"/>
        <v>21</v>
      </c>
      <c r="B92" s="40" t="s">
        <v>129</v>
      </c>
      <c r="C92" s="76">
        <v>1969</v>
      </c>
      <c r="D92" s="62" t="s">
        <v>109</v>
      </c>
      <c r="E92" s="69">
        <v>5</v>
      </c>
      <c r="F92" s="69">
        <v>6</v>
      </c>
      <c r="G92" s="69">
        <v>120</v>
      </c>
      <c r="H92" s="95">
        <v>25</v>
      </c>
      <c r="I92" s="88">
        <f t="shared" si="4"/>
        <v>95</v>
      </c>
      <c r="J92" s="50"/>
      <c r="K92" s="103">
        <v>5598.3</v>
      </c>
      <c r="L92" s="103">
        <v>5117.6000000000004</v>
      </c>
      <c r="M92" s="82">
        <v>1033.3</v>
      </c>
      <c r="N92" s="91">
        <f t="shared" si="5"/>
        <v>4084.3</v>
      </c>
      <c r="O92" s="96">
        <v>268</v>
      </c>
      <c r="P92" s="12"/>
      <c r="Q92" s="58"/>
      <c r="R92" s="70"/>
      <c r="S92" s="70">
        <v>2591814.33</v>
      </c>
      <c r="T92" s="112">
        <v>43465</v>
      </c>
      <c r="U92" s="107"/>
      <c r="V92" s="70"/>
      <c r="W92" s="50"/>
      <c r="X92" s="70"/>
      <c r="Y92" s="70"/>
      <c r="Z92" s="50"/>
      <c r="AA92" s="70"/>
      <c r="AB92" s="70"/>
      <c r="AC92" s="50"/>
      <c r="AD92" s="70"/>
      <c r="AE92" s="70"/>
      <c r="AF92" s="50"/>
      <c r="AG92" s="70"/>
      <c r="AH92" s="70"/>
      <c r="AI92" s="50"/>
      <c r="AJ92" s="50"/>
      <c r="AK92" s="50"/>
      <c r="AL92" s="50"/>
      <c r="AM92" s="50"/>
      <c r="AN92" s="50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70">
        <v>2814710.36</v>
      </c>
      <c r="AZ92" s="70">
        <v>41469.03</v>
      </c>
      <c r="BA92" s="70">
        <v>181427</v>
      </c>
      <c r="BB92" s="50"/>
      <c r="BC92" s="50"/>
      <c r="BD92" s="50"/>
      <c r="BE92" s="70">
        <v>2814710.36</v>
      </c>
      <c r="BF92" s="3"/>
      <c r="BG92" s="59"/>
      <c r="BH92" s="59"/>
    </row>
    <row r="93" spans="1:60" ht="15.75" customHeight="1" x14ac:dyDescent="0.25">
      <c r="A93" s="42">
        <f t="shared" si="3"/>
        <v>22</v>
      </c>
      <c r="B93" s="40" t="s">
        <v>130</v>
      </c>
      <c r="C93" s="76">
        <v>1970</v>
      </c>
      <c r="D93" s="62" t="s">
        <v>105</v>
      </c>
      <c r="E93" s="69">
        <v>5</v>
      </c>
      <c r="F93" s="69">
        <v>6</v>
      </c>
      <c r="G93" s="69">
        <v>120</v>
      </c>
      <c r="H93" s="95">
        <v>25</v>
      </c>
      <c r="I93" s="88">
        <f t="shared" si="4"/>
        <v>95</v>
      </c>
      <c r="J93" s="50"/>
      <c r="K93" s="103">
        <v>5557.6</v>
      </c>
      <c r="L93" s="103">
        <v>5073.59</v>
      </c>
      <c r="M93" s="82">
        <v>997.3</v>
      </c>
      <c r="N93" s="91">
        <f t="shared" si="5"/>
        <v>4076.29</v>
      </c>
      <c r="O93" s="96">
        <v>272</v>
      </c>
      <c r="P93" s="12"/>
      <c r="Q93" s="58"/>
      <c r="R93" s="70"/>
      <c r="S93" s="70">
        <v>2709692.77</v>
      </c>
      <c r="T93" s="112">
        <v>43465</v>
      </c>
      <c r="U93" s="107"/>
      <c r="V93" s="70"/>
      <c r="W93" s="50"/>
      <c r="X93" s="70">
        <v>3169.6</v>
      </c>
      <c r="Y93" s="70">
        <v>5654512.7400000002</v>
      </c>
      <c r="Z93" s="112">
        <v>43465</v>
      </c>
      <c r="AA93" s="70"/>
      <c r="AB93" s="70"/>
      <c r="AC93" s="50"/>
      <c r="AD93" s="70">
        <v>6810.38</v>
      </c>
      <c r="AE93" s="70">
        <v>2793392.55</v>
      </c>
      <c r="AF93" s="112">
        <v>43465</v>
      </c>
      <c r="AG93" s="70"/>
      <c r="AH93" s="70"/>
      <c r="AI93" s="50"/>
      <c r="AJ93" s="50"/>
      <c r="AK93" s="50"/>
      <c r="AL93" s="50"/>
      <c r="AM93" s="50"/>
      <c r="AN93" s="50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70">
        <v>12117151.49</v>
      </c>
      <c r="AZ93" s="70">
        <v>178521.57</v>
      </c>
      <c r="BA93" s="70">
        <v>781031.86</v>
      </c>
      <c r="BB93" s="50"/>
      <c r="BC93" s="50"/>
      <c r="BD93" s="50"/>
      <c r="BE93" s="70">
        <v>12117151.49</v>
      </c>
      <c r="BF93" s="3"/>
      <c r="BG93" s="59"/>
      <c r="BH93" s="59"/>
    </row>
    <row r="94" spans="1:60" ht="15.75" customHeight="1" x14ac:dyDescent="0.25">
      <c r="A94" s="42">
        <f t="shared" si="3"/>
        <v>23</v>
      </c>
      <c r="B94" s="40" t="s">
        <v>148</v>
      </c>
      <c r="C94" s="78">
        <v>1993</v>
      </c>
      <c r="D94" s="80" t="s">
        <v>105</v>
      </c>
      <c r="E94" s="73">
        <v>14</v>
      </c>
      <c r="F94" s="73">
        <v>7</v>
      </c>
      <c r="G94" s="73">
        <v>388</v>
      </c>
      <c r="H94" s="95">
        <v>24</v>
      </c>
      <c r="I94" s="88">
        <f t="shared" si="4"/>
        <v>364</v>
      </c>
      <c r="J94" s="50"/>
      <c r="K94" s="51">
        <v>19292</v>
      </c>
      <c r="L94" s="51">
        <v>19292.099999999999</v>
      </c>
      <c r="M94" s="82">
        <v>1255.9000000000001</v>
      </c>
      <c r="N94" s="91">
        <f t="shared" si="5"/>
        <v>18036.199999999997</v>
      </c>
      <c r="O94" s="96">
        <v>801</v>
      </c>
      <c r="P94" s="12"/>
      <c r="Q94" s="58"/>
      <c r="R94" s="70"/>
      <c r="S94" s="70"/>
      <c r="T94" s="50"/>
      <c r="U94" s="107">
        <v>14</v>
      </c>
      <c r="V94" s="70">
        <v>28769449.469999999</v>
      </c>
      <c r="W94" s="112">
        <v>43465</v>
      </c>
      <c r="X94" s="70"/>
      <c r="Y94" s="70"/>
      <c r="Z94" s="50"/>
      <c r="AA94" s="70"/>
      <c r="AB94" s="70"/>
      <c r="AC94" s="50"/>
      <c r="AD94" s="70"/>
      <c r="AE94" s="70"/>
      <c r="AF94" s="50"/>
      <c r="AG94" s="70"/>
      <c r="AH94" s="70"/>
      <c r="AI94" s="50"/>
      <c r="AJ94" s="50"/>
      <c r="AK94" s="50"/>
      <c r="AL94" s="50"/>
      <c r="AM94" s="50"/>
      <c r="AN94" s="50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70">
        <v>31243622.120000001</v>
      </c>
      <c r="AZ94" s="70">
        <v>460311.19</v>
      </c>
      <c r="BA94" s="70">
        <v>2013861.46</v>
      </c>
      <c r="BB94" s="50"/>
      <c r="BC94" s="50"/>
      <c r="BD94" s="50"/>
      <c r="BE94" s="70">
        <v>31243622.120000001</v>
      </c>
      <c r="BF94" s="3"/>
      <c r="BG94" s="59"/>
      <c r="BH94" s="59"/>
    </row>
    <row r="95" spans="1:60" ht="15.75" customHeight="1" x14ac:dyDescent="0.25">
      <c r="A95" s="42">
        <f t="shared" si="3"/>
        <v>24</v>
      </c>
      <c r="B95" s="40" t="s">
        <v>149</v>
      </c>
      <c r="C95" s="72">
        <v>1976</v>
      </c>
      <c r="D95" s="62" t="s">
        <v>105</v>
      </c>
      <c r="E95" s="72">
        <v>5</v>
      </c>
      <c r="F95" s="72">
        <v>4</v>
      </c>
      <c r="G95" s="72">
        <v>50</v>
      </c>
      <c r="H95" s="95">
        <v>9</v>
      </c>
      <c r="I95" s="88">
        <f t="shared" si="4"/>
        <v>41</v>
      </c>
      <c r="J95" s="50"/>
      <c r="K95" s="51">
        <v>2312</v>
      </c>
      <c r="L95" s="51">
        <v>2066.6999999999998</v>
      </c>
      <c r="M95" s="82">
        <v>385.8</v>
      </c>
      <c r="N95" s="91">
        <f t="shared" si="5"/>
        <v>1680.8999999999999</v>
      </c>
      <c r="O95" s="96">
        <v>106</v>
      </c>
      <c r="P95" s="12"/>
      <c r="Q95" s="58"/>
      <c r="R95" s="70"/>
      <c r="S95" s="70"/>
      <c r="T95" s="50"/>
      <c r="U95" s="107"/>
      <c r="V95" s="70"/>
      <c r="W95" s="50"/>
      <c r="X95" s="70">
        <v>657.3</v>
      </c>
      <c r="Y95" s="70">
        <v>1215466.01</v>
      </c>
      <c r="Z95" s="112">
        <v>43465</v>
      </c>
      <c r="AA95" s="70"/>
      <c r="AB95" s="70"/>
      <c r="AC95" s="50"/>
      <c r="AD95" s="70">
        <v>3370.08</v>
      </c>
      <c r="AE95" s="70">
        <v>973110.6</v>
      </c>
      <c r="AF95" s="112">
        <v>43465</v>
      </c>
      <c r="AG95" s="70"/>
      <c r="AH95" s="70"/>
      <c r="AI95" s="50"/>
      <c r="AJ95" s="50"/>
      <c r="AK95" s="50"/>
      <c r="AL95" s="50"/>
      <c r="AM95" s="50"/>
      <c r="AN95" s="50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70">
        <v>2376794.2000000002</v>
      </c>
      <c r="AZ95" s="70">
        <v>35017.230000000003</v>
      </c>
      <c r="BA95" s="70">
        <v>153200.35999999999</v>
      </c>
      <c r="BB95" s="50"/>
      <c r="BC95" s="50"/>
      <c r="BD95" s="50"/>
      <c r="BE95" s="70">
        <v>2376794.2000000002</v>
      </c>
      <c r="BF95" s="3"/>
      <c r="BG95" s="59"/>
      <c r="BH95" s="59"/>
    </row>
    <row r="96" spans="1:60" x14ac:dyDescent="0.25">
      <c r="A96" s="42">
        <f t="shared" si="3"/>
        <v>25</v>
      </c>
      <c r="B96" s="40" t="s">
        <v>132</v>
      </c>
      <c r="C96" s="76">
        <v>1969</v>
      </c>
      <c r="D96" s="62" t="s">
        <v>112</v>
      </c>
      <c r="E96" s="69">
        <v>5</v>
      </c>
      <c r="F96" s="69">
        <v>3</v>
      </c>
      <c r="G96" s="69">
        <v>44</v>
      </c>
      <c r="H96" s="95">
        <v>8</v>
      </c>
      <c r="I96" s="88">
        <f t="shared" si="4"/>
        <v>36</v>
      </c>
      <c r="J96" s="50"/>
      <c r="K96" s="103">
        <v>2355</v>
      </c>
      <c r="L96" s="103">
        <v>2136.8000000000002</v>
      </c>
      <c r="M96" s="82">
        <v>306.5</v>
      </c>
      <c r="N96" s="91">
        <f t="shared" si="5"/>
        <v>1830.3000000000002</v>
      </c>
      <c r="O96" s="96">
        <v>113</v>
      </c>
      <c r="P96" s="12"/>
      <c r="Q96" s="58"/>
      <c r="R96" s="70"/>
      <c r="S96" s="70">
        <v>2182198.46</v>
      </c>
      <c r="T96" s="112">
        <v>43465</v>
      </c>
      <c r="U96" s="107"/>
      <c r="V96" s="70"/>
      <c r="W96" s="50"/>
      <c r="X96" s="70"/>
      <c r="Y96" s="70"/>
      <c r="Z96" s="50"/>
      <c r="AA96" s="70"/>
      <c r="AB96" s="70"/>
      <c r="AC96" s="50"/>
      <c r="AD96" s="70"/>
      <c r="AE96" s="70"/>
      <c r="AF96" s="50"/>
      <c r="AG96" s="70"/>
      <c r="AH96" s="70"/>
      <c r="AI96" s="50"/>
      <c r="AJ96" s="50"/>
      <c r="AK96" s="50"/>
      <c r="AL96" s="50"/>
      <c r="AM96" s="50"/>
      <c r="AN96" s="50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70">
        <v>2369867.5299999998</v>
      </c>
      <c r="AZ96" s="70">
        <v>34915.18</v>
      </c>
      <c r="BA96" s="70">
        <v>152753.89000000001</v>
      </c>
      <c r="BB96" s="50"/>
      <c r="BC96" s="50"/>
      <c r="BD96" s="50"/>
      <c r="BE96" s="70">
        <v>2369867.5299999998</v>
      </c>
      <c r="BF96" s="3"/>
      <c r="BG96" s="59"/>
      <c r="BH96" s="59"/>
    </row>
    <row r="97" spans="1:60" ht="15.75" customHeight="1" x14ac:dyDescent="0.25">
      <c r="A97" s="42">
        <f t="shared" si="3"/>
        <v>26</v>
      </c>
      <c r="B97" s="41" t="s">
        <v>133</v>
      </c>
      <c r="C97" s="83">
        <v>1958</v>
      </c>
      <c r="D97" s="62" t="s">
        <v>158</v>
      </c>
      <c r="E97" s="69">
        <v>3</v>
      </c>
      <c r="F97" s="69">
        <v>2</v>
      </c>
      <c r="G97" s="69">
        <v>34</v>
      </c>
      <c r="H97" s="95">
        <v>2</v>
      </c>
      <c r="I97" s="88">
        <f t="shared" si="4"/>
        <v>32</v>
      </c>
      <c r="J97" s="50"/>
      <c r="K97" s="61">
        <v>1117.5</v>
      </c>
      <c r="L97" s="61">
        <v>978.3</v>
      </c>
      <c r="M97" s="82">
        <v>71.099999999999994</v>
      </c>
      <c r="N97" s="91">
        <f t="shared" si="5"/>
        <v>907.19999999999993</v>
      </c>
      <c r="O97" s="96">
        <v>40</v>
      </c>
      <c r="P97" s="12"/>
      <c r="Q97" s="58"/>
      <c r="R97" s="70"/>
      <c r="S97" s="70">
        <v>1173144.3799999999</v>
      </c>
      <c r="T97" s="112">
        <v>43465</v>
      </c>
      <c r="U97" s="107"/>
      <c r="V97" s="70"/>
      <c r="W97" s="50"/>
      <c r="X97" s="70"/>
      <c r="Y97" s="70"/>
      <c r="Z97" s="50"/>
      <c r="AA97" s="70"/>
      <c r="AB97" s="70"/>
      <c r="AC97" s="50"/>
      <c r="AD97" s="70"/>
      <c r="AE97" s="70"/>
      <c r="AF97" s="50"/>
      <c r="AG97" s="70"/>
      <c r="AH97" s="70"/>
      <c r="AI97" s="50"/>
      <c r="AJ97" s="50"/>
      <c r="AK97" s="50"/>
      <c r="AL97" s="50"/>
      <c r="AM97" s="50"/>
      <c r="AN97" s="50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70">
        <v>1274034.8</v>
      </c>
      <c r="AZ97" s="70">
        <v>18770.310000000001</v>
      </c>
      <c r="BA97" s="70">
        <v>82120.11</v>
      </c>
      <c r="BB97" s="50"/>
      <c r="BC97" s="50"/>
      <c r="BD97" s="50"/>
      <c r="BE97" s="70">
        <v>1274034.8</v>
      </c>
      <c r="BF97" s="3"/>
      <c r="BG97" s="59"/>
      <c r="BH97" s="59"/>
    </row>
    <row r="98" spans="1:60" ht="15.75" customHeight="1" x14ac:dyDescent="0.25">
      <c r="A98" s="42">
        <f t="shared" si="3"/>
        <v>27</v>
      </c>
      <c r="B98" s="40" t="s">
        <v>134</v>
      </c>
      <c r="C98" s="76">
        <v>1958</v>
      </c>
      <c r="D98" s="62" t="s">
        <v>158</v>
      </c>
      <c r="E98" s="69">
        <v>3</v>
      </c>
      <c r="F98" s="69">
        <v>2</v>
      </c>
      <c r="G98" s="69">
        <v>18</v>
      </c>
      <c r="H98" s="95">
        <v>7</v>
      </c>
      <c r="I98" s="88">
        <f t="shared" si="4"/>
        <v>11</v>
      </c>
      <c r="J98" s="50"/>
      <c r="K98" s="103">
        <v>1127.2</v>
      </c>
      <c r="L98" s="103">
        <v>985.4</v>
      </c>
      <c r="M98" s="82">
        <v>276.7</v>
      </c>
      <c r="N98" s="91">
        <f t="shared" si="5"/>
        <v>708.7</v>
      </c>
      <c r="O98" s="96">
        <v>41</v>
      </c>
      <c r="P98" s="12"/>
      <c r="Q98" s="58"/>
      <c r="R98" s="70"/>
      <c r="S98" s="70">
        <v>1246960.6100000001</v>
      </c>
      <c r="T98" s="112">
        <v>43465</v>
      </c>
      <c r="U98" s="107"/>
      <c r="V98" s="70"/>
      <c r="W98" s="50"/>
      <c r="X98" s="70"/>
      <c r="Y98" s="70"/>
      <c r="Z98" s="50"/>
      <c r="AA98" s="70"/>
      <c r="AB98" s="70"/>
      <c r="AC98" s="50"/>
      <c r="AD98" s="70">
        <v>2238.8000000000002</v>
      </c>
      <c r="AE98" s="70">
        <v>1726596.14</v>
      </c>
      <c r="AF98" s="112">
        <v>43465</v>
      </c>
      <c r="AG98" s="70"/>
      <c r="AH98" s="70"/>
      <c r="AI98" s="50"/>
      <c r="AJ98" s="50"/>
      <c r="AK98" s="50"/>
      <c r="AL98" s="50"/>
      <c r="AM98" s="50"/>
      <c r="AN98" s="50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70">
        <v>3229282.63</v>
      </c>
      <c r="AZ98" s="70">
        <v>47576.91</v>
      </c>
      <c r="BA98" s="70">
        <v>208148.97</v>
      </c>
      <c r="BB98" s="50"/>
      <c r="BC98" s="50"/>
      <c r="BD98" s="50"/>
      <c r="BE98" s="70">
        <v>3229282.63</v>
      </c>
      <c r="BF98" s="3"/>
      <c r="BG98" s="59"/>
      <c r="BH98" s="59"/>
    </row>
    <row r="99" spans="1:60" ht="15.75" customHeight="1" x14ac:dyDescent="0.25">
      <c r="A99" s="42">
        <f t="shared" si="3"/>
        <v>28</v>
      </c>
      <c r="B99" s="41" t="s">
        <v>135</v>
      </c>
      <c r="C99" s="83">
        <v>1958</v>
      </c>
      <c r="D99" s="62" t="s">
        <v>158</v>
      </c>
      <c r="E99" s="69">
        <v>3</v>
      </c>
      <c r="F99" s="69">
        <v>2</v>
      </c>
      <c r="G99" s="69">
        <v>46</v>
      </c>
      <c r="H99" s="95">
        <v>2</v>
      </c>
      <c r="I99" s="88">
        <f t="shared" si="4"/>
        <v>44</v>
      </c>
      <c r="J99" s="50"/>
      <c r="K99" s="61">
        <v>1132.5</v>
      </c>
      <c r="L99" s="61">
        <v>996.2</v>
      </c>
      <c r="M99" s="82">
        <v>134.4</v>
      </c>
      <c r="N99" s="91">
        <f t="shared" si="5"/>
        <v>861.80000000000007</v>
      </c>
      <c r="O99" s="96">
        <v>41</v>
      </c>
      <c r="P99" s="12"/>
      <c r="Q99" s="58"/>
      <c r="R99" s="70"/>
      <c r="S99" s="70">
        <v>956796.92</v>
      </c>
      <c r="T99" s="112">
        <v>43465</v>
      </c>
      <c r="U99" s="107"/>
      <c r="V99" s="70"/>
      <c r="W99" s="50"/>
      <c r="X99" s="70">
        <v>686</v>
      </c>
      <c r="Y99" s="70">
        <v>1561788.76</v>
      </c>
      <c r="Z99" s="112">
        <v>43465</v>
      </c>
      <c r="AA99" s="70"/>
      <c r="AB99" s="70"/>
      <c r="AC99" s="50"/>
      <c r="AD99" s="70"/>
      <c r="AE99" s="70"/>
      <c r="AF99" s="50"/>
      <c r="AG99" s="70"/>
      <c r="AH99" s="70"/>
      <c r="AI99" s="50"/>
      <c r="AJ99" s="50"/>
      <c r="AK99" s="50"/>
      <c r="AL99" s="50"/>
      <c r="AM99" s="50"/>
      <c r="AN99" s="50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70">
        <v>2735184.05</v>
      </c>
      <c r="AZ99" s="70">
        <v>40297.370000000003</v>
      </c>
      <c r="BA99" s="70">
        <v>176301</v>
      </c>
      <c r="BB99" s="50"/>
      <c r="BC99" s="50"/>
      <c r="BD99" s="50"/>
      <c r="BE99" s="70">
        <v>2735184.05</v>
      </c>
      <c r="BF99" s="3"/>
      <c r="BG99" s="59"/>
      <c r="BH99" s="59"/>
    </row>
    <row r="100" spans="1:60" x14ac:dyDescent="0.25">
      <c r="A100" s="42">
        <f t="shared" si="3"/>
        <v>29</v>
      </c>
      <c r="B100" s="41" t="s">
        <v>152</v>
      </c>
      <c r="C100" s="76">
        <v>1980</v>
      </c>
      <c r="D100" s="62" t="s">
        <v>153</v>
      </c>
      <c r="E100" s="69">
        <v>9</v>
      </c>
      <c r="F100" s="69">
        <v>4</v>
      </c>
      <c r="G100" s="69">
        <v>144</v>
      </c>
      <c r="H100" s="95">
        <v>35</v>
      </c>
      <c r="I100" s="88">
        <f t="shared" si="4"/>
        <v>109</v>
      </c>
      <c r="J100" s="50"/>
      <c r="K100" s="103">
        <v>7624.2</v>
      </c>
      <c r="L100" s="103">
        <v>6932.79</v>
      </c>
      <c r="M100" s="82">
        <v>1704.8</v>
      </c>
      <c r="N100" s="91">
        <f t="shared" si="5"/>
        <v>5227.99</v>
      </c>
      <c r="O100" s="96">
        <v>413</v>
      </c>
      <c r="P100" s="12" t="s">
        <v>204</v>
      </c>
      <c r="Q100" s="58">
        <v>2015</v>
      </c>
      <c r="R100" s="70"/>
      <c r="S100" s="70"/>
      <c r="T100" s="50"/>
      <c r="U100" s="107"/>
      <c r="V100" s="70"/>
      <c r="W100" s="50"/>
      <c r="X100" s="70"/>
      <c r="Y100" s="70"/>
      <c r="Z100" s="50"/>
      <c r="AA100" s="70"/>
      <c r="AB100" s="70"/>
      <c r="AC100" s="50"/>
      <c r="AD100" s="70">
        <v>8936.7999999999993</v>
      </c>
      <c r="AE100" s="70">
        <v>3015767.84</v>
      </c>
      <c r="AF100" s="112">
        <v>43465</v>
      </c>
      <c r="AG100" s="70"/>
      <c r="AH100" s="70"/>
      <c r="AI100" s="50"/>
      <c r="AJ100" s="50"/>
      <c r="AK100" s="50"/>
      <c r="AL100" s="50"/>
      <c r="AM100" s="50"/>
      <c r="AN100" s="50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70">
        <v>3275123.88</v>
      </c>
      <c r="AZ100" s="70">
        <v>48252.29</v>
      </c>
      <c r="BA100" s="70">
        <v>211103.75</v>
      </c>
      <c r="BB100" s="50"/>
      <c r="BC100" s="50"/>
      <c r="BD100" s="50"/>
      <c r="BE100" s="70">
        <v>3275123.88</v>
      </c>
      <c r="BF100" s="3"/>
      <c r="BG100" s="59"/>
      <c r="BH100" s="59"/>
    </row>
    <row r="101" spans="1:60" ht="15.75" customHeight="1" x14ac:dyDescent="0.25">
      <c r="A101" s="42">
        <f t="shared" si="3"/>
        <v>30</v>
      </c>
      <c r="B101" s="40" t="s">
        <v>138</v>
      </c>
      <c r="C101" s="76">
        <v>1958</v>
      </c>
      <c r="D101" s="62" t="s">
        <v>106</v>
      </c>
      <c r="E101" s="69">
        <v>3</v>
      </c>
      <c r="F101" s="69">
        <v>4</v>
      </c>
      <c r="G101" s="69">
        <v>24</v>
      </c>
      <c r="H101" s="95">
        <v>6</v>
      </c>
      <c r="I101" s="88">
        <f t="shared" si="4"/>
        <v>18</v>
      </c>
      <c r="J101" s="50"/>
      <c r="K101" s="103">
        <v>1762.1</v>
      </c>
      <c r="L101" s="103">
        <v>1580.8</v>
      </c>
      <c r="M101" s="82">
        <v>153.69999999999999</v>
      </c>
      <c r="N101" s="91">
        <f t="shared" si="5"/>
        <v>1427.1</v>
      </c>
      <c r="O101" s="96">
        <v>65</v>
      </c>
      <c r="P101" s="12"/>
      <c r="Q101" s="58"/>
      <c r="R101" s="70"/>
      <c r="S101" s="70"/>
      <c r="T101" s="50"/>
      <c r="U101" s="107"/>
      <c r="V101" s="70"/>
      <c r="W101" s="50"/>
      <c r="X101" s="70">
        <v>2103.3000000000002</v>
      </c>
      <c r="Y101" s="70">
        <v>3539584.2</v>
      </c>
      <c r="Z101" s="112">
        <v>43465</v>
      </c>
      <c r="AA101" s="70"/>
      <c r="AB101" s="70"/>
      <c r="AC101" s="50"/>
      <c r="AD101" s="70"/>
      <c r="AE101" s="70"/>
      <c r="AF101" s="50"/>
      <c r="AG101" s="70"/>
      <c r="AH101" s="70"/>
      <c r="AI101" s="50"/>
      <c r="AJ101" s="50"/>
      <c r="AK101" s="50"/>
      <c r="AL101" s="50"/>
      <c r="AM101" s="50"/>
      <c r="AN101" s="50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70">
        <v>3843988.44</v>
      </c>
      <c r="AZ101" s="70">
        <v>56633.35</v>
      </c>
      <c r="BA101" s="70">
        <v>247770.89</v>
      </c>
      <c r="BB101" s="50"/>
      <c r="BC101" s="50"/>
      <c r="BD101" s="50"/>
      <c r="BE101" s="70">
        <v>3843988.44</v>
      </c>
      <c r="BF101" s="3"/>
      <c r="BG101" s="59"/>
      <c r="BH101" s="59"/>
    </row>
    <row r="102" spans="1:60" ht="15.75" customHeight="1" x14ac:dyDescent="0.25">
      <c r="A102" s="42">
        <f t="shared" si="3"/>
        <v>31</v>
      </c>
      <c r="B102" s="40" t="s">
        <v>137</v>
      </c>
      <c r="C102" s="76">
        <v>1983</v>
      </c>
      <c r="D102" s="62" t="s">
        <v>105</v>
      </c>
      <c r="E102" s="69">
        <v>5</v>
      </c>
      <c r="F102" s="69">
        <v>8</v>
      </c>
      <c r="G102" s="69">
        <v>119</v>
      </c>
      <c r="H102" s="95">
        <v>27</v>
      </c>
      <c r="I102" s="88">
        <f t="shared" si="4"/>
        <v>92</v>
      </c>
      <c r="J102" s="50"/>
      <c r="K102" s="103">
        <v>5799.8</v>
      </c>
      <c r="L102" s="103">
        <v>5214</v>
      </c>
      <c r="M102" s="82">
        <v>1332.3</v>
      </c>
      <c r="N102" s="91">
        <f t="shared" si="5"/>
        <v>3881.7</v>
      </c>
      <c r="O102" s="96">
        <v>65</v>
      </c>
      <c r="P102" s="12"/>
      <c r="Q102" s="58"/>
      <c r="R102" s="70"/>
      <c r="S102" s="70">
        <v>1217514.6000000001</v>
      </c>
      <c r="T102" s="112">
        <v>43465</v>
      </c>
      <c r="U102" s="107"/>
      <c r="V102" s="70"/>
      <c r="W102" s="50"/>
      <c r="X102" s="70"/>
      <c r="Y102" s="70"/>
      <c r="Z102" s="50"/>
      <c r="AA102" s="70"/>
      <c r="AB102" s="70"/>
      <c r="AC102" s="50"/>
      <c r="AD102" s="70">
        <v>680</v>
      </c>
      <c r="AE102" s="70">
        <v>1524291.4</v>
      </c>
      <c r="AF102" s="112">
        <v>43465</v>
      </c>
      <c r="AG102" s="70"/>
      <c r="AH102" s="70"/>
      <c r="AI102" s="50"/>
      <c r="AJ102" s="50"/>
      <c r="AK102" s="50"/>
      <c r="AL102" s="50"/>
      <c r="AM102" s="122"/>
      <c r="AN102" s="122"/>
      <c r="AO102" s="123"/>
      <c r="AP102" s="12"/>
      <c r="AQ102" s="12"/>
      <c r="AR102" s="12"/>
      <c r="AS102" s="12"/>
      <c r="AT102" s="12"/>
      <c r="AU102" s="12"/>
      <c r="AV102" s="12"/>
      <c r="AW102" s="12"/>
      <c r="AX102" s="12"/>
      <c r="AY102" s="70">
        <v>2977601.32</v>
      </c>
      <c r="AZ102" s="70">
        <v>43868.9</v>
      </c>
      <c r="BA102" s="70">
        <v>191926.42</v>
      </c>
      <c r="BB102" s="50"/>
      <c r="BC102" s="50"/>
      <c r="BD102" s="50"/>
      <c r="BE102" s="70">
        <v>2977601.32</v>
      </c>
      <c r="BF102" s="3"/>
      <c r="BG102" s="59"/>
      <c r="BH102" s="59"/>
    </row>
    <row r="103" spans="1:60" ht="15.75" customHeight="1" x14ac:dyDescent="0.25">
      <c r="A103" s="42">
        <f t="shared" si="3"/>
        <v>32</v>
      </c>
      <c r="B103" s="40" t="s">
        <v>200</v>
      </c>
      <c r="C103" s="76">
        <v>1987</v>
      </c>
      <c r="D103" s="62" t="s">
        <v>106</v>
      </c>
      <c r="E103" s="69">
        <v>5</v>
      </c>
      <c r="F103" s="69">
        <v>4</v>
      </c>
      <c r="G103" s="69">
        <v>60</v>
      </c>
      <c r="H103" s="95">
        <v>14</v>
      </c>
      <c r="I103" s="88">
        <f t="shared" si="4"/>
        <v>46</v>
      </c>
      <c r="J103" s="50"/>
      <c r="K103" s="103">
        <v>4630.3999999999996</v>
      </c>
      <c r="L103" s="103">
        <v>4126.3</v>
      </c>
      <c r="M103" s="82">
        <v>821.3</v>
      </c>
      <c r="N103" s="91">
        <f t="shared" si="5"/>
        <v>3305</v>
      </c>
      <c r="O103" s="96">
        <v>322</v>
      </c>
      <c r="P103" s="12"/>
      <c r="Q103" s="58"/>
      <c r="R103" s="70"/>
      <c r="S103" s="70"/>
      <c r="T103" s="50"/>
      <c r="U103" s="107">
        <v>2</v>
      </c>
      <c r="V103" s="70">
        <v>4325860.59</v>
      </c>
      <c r="W103" s="112">
        <v>43465</v>
      </c>
      <c r="X103" s="70"/>
      <c r="Y103" s="70"/>
      <c r="Z103" s="50"/>
      <c r="AA103" s="70"/>
      <c r="AB103" s="70"/>
      <c r="AC103" s="50"/>
      <c r="AD103" s="70"/>
      <c r="AE103" s="70"/>
      <c r="AF103" s="50"/>
      <c r="AG103" s="70"/>
      <c r="AH103" s="70"/>
      <c r="AI103" s="50"/>
      <c r="AJ103" s="50"/>
      <c r="AK103" s="50"/>
      <c r="AL103" s="50"/>
      <c r="AM103" s="50"/>
      <c r="AN103" s="50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70">
        <v>4697884.5999999996</v>
      </c>
      <c r="AZ103" s="70">
        <v>69213.77</v>
      </c>
      <c r="BA103" s="70">
        <v>302810.23999999999</v>
      </c>
      <c r="BB103" s="50"/>
      <c r="BC103" s="50"/>
      <c r="BD103" s="50"/>
      <c r="BE103" s="70">
        <v>4697884.5999999996</v>
      </c>
      <c r="BF103" s="3"/>
      <c r="BG103" s="59"/>
      <c r="BH103" s="59"/>
    </row>
    <row r="104" spans="1:60" ht="15.75" customHeight="1" x14ac:dyDescent="0.25">
      <c r="A104" s="42">
        <f t="shared" si="3"/>
        <v>33</v>
      </c>
      <c r="B104" s="40" t="s">
        <v>136</v>
      </c>
      <c r="C104" s="76">
        <v>1987</v>
      </c>
      <c r="D104" s="62" t="s">
        <v>106</v>
      </c>
      <c r="E104" s="69">
        <v>5</v>
      </c>
      <c r="F104" s="69">
        <v>4</v>
      </c>
      <c r="G104" s="69">
        <v>60</v>
      </c>
      <c r="H104" s="95">
        <v>14</v>
      </c>
      <c r="I104" s="88">
        <f t="shared" si="4"/>
        <v>46</v>
      </c>
      <c r="J104" s="50"/>
      <c r="K104" s="103">
        <v>3101.1</v>
      </c>
      <c r="L104" s="103">
        <v>2805.8</v>
      </c>
      <c r="M104" s="82">
        <v>757.3</v>
      </c>
      <c r="N104" s="91">
        <f t="shared" si="5"/>
        <v>2048.5</v>
      </c>
      <c r="O104" s="96">
        <v>187</v>
      </c>
      <c r="P104" s="12"/>
      <c r="Q104" s="58"/>
      <c r="R104" s="70"/>
      <c r="S104" s="70"/>
      <c r="T104" s="50"/>
      <c r="U104" s="107"/>
      <c r="V104" s="70"/>
      <c r="W104" s="50"/>
      <c r="X104" s="70">
        <v>835.9</v>
      </c>
      <c r="Y104" s="70">
        <v>1464187.52</v>
      </c>
      <c r="Z104" s="112">
        <v>43465</v>
      </c>
      <c r="AA104" s="70"/>
      <c r="AB104" s="70"/>
      <c r="AC104" s="50"/>
      <c r="AD104" s="70"/>
      <c r="AE104" s="70"/>
      <c r="AF104" s="50"/>
      <c r="AG104" s="70"/>
      <c r="AH104" s="70"/>
      <c r="AI104" s="50"/>
      <c r="AJ104" s="50"/>
      <c r="AK104" s="50"/>
      <c r="AL104" s="50"/>
      <c r="AM104" s="50"/>
      <c r="AN104" s="50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70">
        <v>1590107.65</v>
      </c>
      <c r="AZ104" s="70">
        <v>23427</v>
      </c>
      <c r="BA104" s="70">
        <v>102493.13</v>
      </c>
      <c r="BB104" s="50"/>
      <c r="BC104" s="50"/>
      <c r="BD104" s="50"/>
      <c r="BE104" s="70">
        <v>1590107.65</v>
      </c>
      <c r="BF104" s="3"/>
      <c r="BG104" s="59"/>
      <c r="BH104" s="59"/>
    </row>
    <row r="105" spans="1:60" ht="15.75" customHeight="1" x14ac:dyDescent="0.25">
      <c r="A105" s="42">
        <f t="shared" si="3"/>
        <v>34</v>
      </c>
      <c r="B105" s="40" t="s">
        <v>139</v>
      </c>
      <c r="C105" s="76">
        <v>1977</v>
      </c>
      <c r="D105" s="62" t="s">
        <v>106</v>
      </c>
      <c r="E105" s="69">
        <v>5</v>
      </c>
      <c r="F105" s="69">
        <v>4</v>
      </c>
      <c r="G105" s="69">
        <v>60</v>
      </c>
      <c r="H105" s="95">
        <v>12</v>
      </c>
      <c r="I105" s="88">
        <f t="shared" si="4"/>
        <v>48</v>
      </c>
      <c r="J105" s="50"/>
      <c r="K105" s="103">
        <v>3091.2</v>
      </c>
      <c r="L105" s="103">
        <v>2795</v>
      </c>
      <c r="M105" s="82">
        <v>536.9</v>
      </c>
      <c r="N105" s="91">
        <f t="shared" si="5"/>
        <v>2258.1</v>
      </c>
      <c r="O105" s="96">
        <v>179</v>
      </c>
      <c r="P105" s="12"/>
      <c r="Q105" s="58"/>
      <c r="R105" s="70"/>
      <c r="S105" s="70"/>
      <c r="T105" s="50"/>
      <c r="U105" s="107"/>
      <c r="V105" s="70"/>
      <c r="W105" s="50"/>
      <c r="X105" s="70">
        <v>831.6</v>
      </c>
      <c r="Y105" s="70">
        <v>1456655.51</v>
      </c>
      <c r="Z105" s="112">
        <v>43465</v>
      </c>
      <c r="AA105" s="70"/>
      <c r="AB105" s="70"/>
      <c r="AC105" s="50"/>
      <c r="AD105" s="70"/>
      <c r="AE105" s="70"/>
      <c r="AF105" s="50"/>
      <c r="AG105" s="70"/>
      <c r="AH105" s="70"/>
      <c r="AI105" s="50"/>
      <c r="AJ105" s="50"/>
      <c r="AK105" s="50"/>
      <c r="AL105" s="50"/>
      <c r="AM105" s="50"/>
      <c r="AN105" s="50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70">
        <v>1581927.89</v>
      </c>
      <c r="AZ105" s="70">
        <v>23306.49</v>
      </c>
      <c r="BA105" s="70">
        <v>101965.89</v>
      </c>
      <c r="BB105" s="50"/>
      <c r="BC105" s="50"/>
      <c r="BD105" s="50"/>
      <c r="BE105" s="70">
        <v>1581927.89</v>
      </c>
      <c r="BF105" s="3"/>
      <c r="BG105" s="59"/>
      <c r="BH105" s="59"/>
    </row>
    <row r="106" spans="1:60" x14ac:dyDescent="0.25">
      <c r="A106" s="42">
        <f t="shared" si="3"/>
        <v>35</v>
      </c>
      <c r="B106" s="40" t="s">
        <v>140</v>
      </c>
      <c r="C106" s="76">
        <v>1997</v>
      </c>
      <c r="D106" s="62" t="s">
        <v>159</v>
      </c>
      <c r="E106" s="69">
        <v>12</v>
      </c>
      <c r="F106" s="69">
        <v>2</v>
      </c>
      <c r="G106" s="69">
        <v>121</v>
      </c>
      <c r="H106" s="95">
        <v>5</v>
      </c>
      <c r="I106" s="88">
        <f t="shared" si="4"/>
        <v>116</v>
      </c>
      <c r="J106" s="50"/>
      <c r="K106" s="103">
        <v>7625</v>
      </c>
      <c r="L106" s="103">
        <v>7365.8</v>
      </c>
      <c r="M106" s="82">
        <v>400.8</v>
      </c>
      <c r="N106" s="91">
        <f t="shared" si="5"/>
        <v>6965</v>
      </c>
      <c r="O106" s="96">
        <v>240</v>
      </c>
      <c r="P106" s="12"/>
      <c r="Q106" s="58"/>
      <c r="R106" s="70"/>
      <c r="S106" s="70">
        <v>2096290</v>
      </c>
      <c r="T106" s="112">
        <v>43465</v>
      </c>
      <c r="U106" s="107"/>
      <c r="V106" s="70"/>
      <c r="W106" s="50"/>
      <c r="X106" s="70"/>
      <c r="Y106" s="70"/>
      <c r="Z106" s="50"/>
      <c r="AA106" s="70"/>
      <c r="AB106" s="70"/>
      <c r="AC106" s="50"/>
      <c r="AD106" s="70"/>
      <c r="AE106" s="70"/>
      <c r="AF106" s="50"/>
      <c r="AG106" s="70"/>
      <c r="AH106" s="70"/>
      <c r="AI106" s="50"/>
      <c r="AJ106" s="50"/>
      <c r="AK106" s="50"/>
      <c r="AL106" s="50"/>
      <c r="AM106" s="50"/>
      <c r="AN106" s="50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70">
        <v>2276570.94</v>
      </c>
      <c r="AZ106" s="70">
        <v>33540.639999999999</v>
      </c>
      <c r="BA106" s="70">
        <v>146740.29999999999</v>
      </c>
      <c r="BB106" s="50"/>
      <c r="BC106" s="50"/>
      <c r="BD106" s="50"/>
      <c r="BE106" s="70">
        <v>2276570.94</v>
      </c>
      <c r="BF106" s="3"/>
      <c r="BG106" s="59"/>
      <c r="BH106" s="59"/>
    </row>
    <row r="107" spans="1:60" ht="15.75" customHeight="1" x14ac:dyDescent="0.25">
      <c r="A107" s="42">
        <f t="shared" si="3"/>
        <v>36</v>
      </c>
      <c r="B107" s="40" t="s">
        <v>141</v>
      </c>
      <c r="C107" s="76">
        <v>1976</v>
      </c>
      <c r="D107" s="62" t="s">
        <v>106</v>
      </c>
      <c r="E107" s="69">
        <v>5</v>
      </c>
      <c r="F107" s="69">
        <v>5</v>
      </c>
      <c r="G107" s="69">
        <v>75</v>
      </c>
      <c r="H107" s="95">
        <v>12</v>
      </c>
      <c r="I107" s="88">
        <f t="shared" si="4"/>
        <v>63</v>
      </c>
      <c r="J107" s="50"/>
      <c r="K107" s="51">
        <v>3528</v>
      </c>
      <c r="L107" s="51">
        <v>2108.4</v>
      </c>
      <c r="M107" s="82">
        <v>608.29999999999995</v>
      </c>
      <c r="N107" s="91">
        <f t="shared" si="5"/>
        <v>1500.1000000000001</v>
      </c>
      <c r="O107" s="96">
        <v>155</v>
      </c>
      <c r="P107" s="12" t="s">
        <v>203</v>
      </c>
      <c r="Q107" s="58">
        <v>2012</v>
      </c>
      <c r="R107" s="70"/>
      <c r="S107" s="70">
        <v>1703316.22</v>
      </c>
      <c r="T107" s="112">
        <v>43465</v>
      </c>
      <c r="U107" s="107"/>
      <c r="V107" s="70"/>
      <c r="W107" s="50"/>
      <c r="X107" s="70"/>
      <c r="Y107" s="70"/>
      <c r="Z107" s="50"/>
      <c r="AA107" s="70"/>
      <c r="AB107" s="70"/>
      <c r="AC107" s="50"/>
      <c r="AD107" s="70"/>
      <c r="AE107" s="70"/>
      <c r="AF107" s="50"/>
      <c r="AG107" s="70"/>
      <c r="AH107" s="70"/>
      <c r="AI107" s="50"/>
      <c r="AJ107" s="50"/>
      <c r="AK107" s="50"/>
      <c r="AL107" s="50"/>
      <c r="AM107" s="50"/>
      <c r="AN107" s="50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70">
        <v>1849801.42</v>
      </c>
      <c r="AZ107" s="70">
        <v>27253.06</v>
      </c>
      <c r="BA107" s="70">
        <v>119232.14</v>
      </c>
      <c r="BB107" s="50"/>
      <c r="BC107" s="50"/>
      <c r="BD107" s="50"/>
      <c r="BE107" s="70">
        <v>1849801.42</v>
      </c>
      <c r="BF107" s="3"/>
      <c r="BG107" s="59"/>
      <c r="BH107" s="59"/>
    </row>
    <row r="108" spans="1:60" x14ac:dyDescent="0.25">
      <c r="A108" s="42">
        <f t="shared" si="3"/>
        <v>37</v>
      </c>
      <c r="B108" s="40" t="s">
        <v>115</v>
      </c>
      <c r="C108" s="76">
        <v>1979</v>
      </c>
      <c r="D108" s="62" t="s">
        <v>107</v>
      </c>
      <c r="E108" s="69">
        <v>5</v>
      </c>
      <c r="F108" s="69">
        <v>4</v>
      </c>
      <c r="G108" s="69">
        <v>60</v>
      </c>
      <c r="H108" s="95">
        <v>18</v>
      </c>
      <c r="I108" s="88">
        <f t="shared" si="4"/>
        <v>42</v>
      </c>
      <c r="J108" s="50"/>
      <c r="K108" s="103">
        <v>2668</v>
      </c>
      <c r="L108" s="103">
        <v>2510</v>
      </c>
      <c r="M108" s="82">
        <v>799.9</v>
      </c>
      <c r="N108" s="91">
        <f t="shared" si="5"/>
        <v>1710.1</v>
      </c>
      <c r="O108" s="96">
        <v>141</v>
      </c>
      <c r="P108" s="12"/>
      <c r="Q108" s="58"/>
      <c r="R108" s="70"/>
      <c r="S108" s="70">
        <v>3036778.97</v>
      </c>
      <c r="T108" s="112">
        <v>43465</v>
      </c>
      <c r="U108" s="107"/>
      <c r="V108" s="70"/>
      <c r="W108" s="50"/>
      <c r="X108" s="70"/>
      <c r="Y108" s="70"/>
      <c r="Z108" s="50"/>
      <c r="AA108" s="70"/>
      <c r="AB108" s="70"/>
      <c r="AC108" s="50"/>
      <c r="AD108" s="70"/>
      <c r="AE108" s="70"/>
      <c r="AF108" s="50"/>
      <c r="AG108" s="70"/>
      <c r="AH108" s="70"/>
      <c r="AI108" s="50"/>
      <c r="AJ108" s="50"/>
      <c r="AK108" s="50"/>
      <c r="AL108" s="50"/>
      <c r="AM108" s="50"/>
      <c r="AN108" s="50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70">
        <v>3297941.96</v>
      </c>
      <c r="AZ108" s="70">
        <v>48588.46</v>
      </c>
      <c r="BA108" s="70">
        <v>212574.53</v>
      </c>
      <c r="BB108" s="50"/>
      <c r="BC108" s="50"/>
      <c r="BD108" s="50"/>
      <c r="BE108" s="70">
        <v>3297941.96</v>
      </c>
      <c r="BF108" s="3"/>
      <c r="BG108" s="59"/>
      <c r="BH108" s="59"/>
    </row>
    <row r="109" spans="1:60" ht="15.75" customHeight="1" x14ac:dyDescent="0.25">
      <c r="A109" s="42">
        <f t="shared" si="3"/>
        <v>38</v>
      </c>
      <c r="B109" s="40" t="s">
        <v>114</v>
      </c>
      <c r="C109" s="76">
        <v>1979</v>
      </c>
      <c r="D109" s="62" t="s">
        <v>105</v>
      </c>
      <c r="E109" s="69">
        <v>5</v>
      </c>
      <c r="F109" s="69">
        <v>4</v>
      </c>
      <c r="G109" s="69">
        <v>60</v>
      </c>
      <c r="H109" s="95">
        <v>11</v>
      </c>
      <c r="I109" s="88">
        <f t="shared" si="4"/>
        <v>49</v>
      </c>
      <c r="J109" s="50"/>
      <c r="K109" s="103">
        <v>2933.5</v>
      </c>
      <c r="L109" s="103">
        <v>2671.1</v>
      </c>
      <c r="M109" s="82">
        <v>519.9</v>
      </c>
      <c r="N109" s="91">
        <f t="shared" si="5"/>
        <v>2151.1999999999998</v>
      </c>
      <c r="O109" s="96">
        <v>144</v>
      </c>
      <c r="P109" s="12"/>
      <c r="Q109" s="58"/>
      <c r="R109" s="70"/>
      <c r="S109" s="70">
        <v>3620715.86</v>
      </c>
      <c r="T109" s="112">
        <v>43465</v>
      </c>
      <c r="U109" s="107"/>
      <c r="V109" s="70"/>
      <c r="W109" s="50"/>
      <c r="X109" s="70"/>
      <c r="Y109" s="70"/>
      <c r="Z109" s="50"/>
      <c r="AA109" s="70">
        <v>535.20000000000005</v>
      </c>
      <c r="AB109" s="70">
        <v>815296.92</v>
      </c>
      <c r="AC109" s="112">
        <v>43465</v>
      </c>
      <c r="AD109" s="70"/>
      <c r="AE109" s="70"/>
      <c r="AF109" s="50"/>
      <c r="AG109" s="70"/>
      <c r="AH109" s="70"/>
      <c r="AI109" s="50"/>
      <c r="AJ109" s="50"/>
      <c r="AK109" s="50"/>
      <c r="AL109" s="50"/>
      <c r="AM109" s="50"/>
      <c r="AN109" s="50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70">
        <v>4817509.87</v>
      </c>
      <c r="AZ109" s="70">
        <v>70976.2</v>
      </c>
      <c r="BA109" s="70">
        <v>310520.89</v>
      </c>
      <c r="BB109" s="50"/>
      <c r="BC109" s="50"/>
      <c r="BD109" s="50"/>
      <c r="BE109" s="70">
        <v>4817509.87</v>
      </c>
      <c r="BF109" s="3"/>
      <c r="BG109" s="59"/>
      <c r="BH109" s="59"/>
    </row>
    <row r="110" spans="1:60" ht="15.75" customHeight="1" x14ac:dyDescent="0.25">
      <c r="A110" s="42">
        <f t="shared" si="3"/>
        <v>39</v>
      </c>
      <c r="B110" s="40" t="s">
        <v>150</v>
      </c>
      <c r="C110" s="78">
        <v>1993</v>
      </c>
      <c r="D110" s="80" t="s">
        <v>105</v>
      </c>
      <c r="E110" s="73">
        <v>9</v>
      </c>
      <c r="F110" s="73">
        <v>1</v>
      </c>
      <c r="G110" s="73">
        <v>36</v>
      </c>
      <c r="H110" s="95">
        <v>8</v>
      </c>
      <c r="I110" s="88">
        <f t="shared" si="4"/>
        <v>28</v>
      </c>
      <c r="J110" s="50"/>
      <c r="K110" s="51">
        <v>2218</v>
      </c>
      <c r="L110" s="51">
        <v>1997</v>
      </c>
      <c r="M110" s="82">
        <v>498.6</v>
      </c>
      <c r="N110" s="91">
        <f t="shared" si="5"/>
        <v>1498.4</v>
      </c>
      <c r="O110" s="96">
        <v>87</v>
      </c>
      <c r="P110" s="12"/>
      <c r="Q110" s="58"/>
      <c r="R110" s="70"/>
      <c r="S110" s="70"/>
      <c r="T110" s="50"/>
      <c r="U110" s="107">
        <v>1</v>
      </c>
      <c r="V110" s="70">
        <v>2161439.52</v>
      </c>
      <c r="W110" s="112">
        <v>43465</v>
      </c>
      <c r="X110" s="70"/>
      <c r="Y110" s="70"/>
      <c r="Z110" s="50"/>
      <c r="AA110" s="70"/>
      <c r="AB110" s="70"/>
      <c r="AC110" s="50"/>
      <c r="AD110" s="70"/>
      <c r="AE110" s="70"/>
      <c r="AF110" s="50"/>
      <c r="AG110" s="70"/>
      <c r="AH110" s="70"/>
      <c r="AI110" s="50"/>
      <c r="AJ110" s="50"/>
      <c r="AK110" s="50"/>
      <c r="AL110" s="50"/>
      <c r="AM110" s="50"/>
      <c r="AN110" s="50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70">
        <v>2347323.3199999998</v>
      </c>
      <c r="AZ110" s="70">
        <v>34583.03</v>
      </c>
      <c r="BA110" s="70">
        <v>151300.76999999999</v>
      </c>
      <c r="BB110" s="50"/>
      <c r="BC110" s="50"/>
      <c r="BD110" s="50"/>
      <c r="BE110" s="70">
        <v>2347323.3199999998</v>
      </c>
      <c r="BF110" s="3"/>
      <c r="BG110" s="59"/>
      <c r="BH110" s="59"/>
    </row>
    <row r="111" spans="1:60" ht="38.25" customHeight="1" x14ac:dyDescent="0.25">
      <c r="A111" s="125" t="s">
        <v>208</v>
      </c>
      <c r="B111" s="126"/>
      <c r="C111" s="86"/>
      <c r="D111" s="81"/>
      <c r="E111" s="3"/>
      <c r="F111" s="3"/>
      <c r="G111" s="3"/>
      <c r="H111" s="98"/>
      <c r="I111" s="88"/>
      <c r="J111" s="99"/>
      <c r="K111" s="99"/>
      <c r="L111" s="99"/>
      <c r="M111" s="101"/>
      <c r="N111" s="91"/>
      <c r="O111" s="102"/>
      <c r="P111" s="3"/>
      <c r="Q111" s="68"/>
      <c r="R111" s="3"/>
      <c r="S111" s="99"/>
      <c r="T111" s="99"/>
      <c r="U111" s="116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99"/>
      <c r="AZ111" s="99"/>
      <c r="BA111" s="99"/>
      <c r="BB111" s="99"/>
      <c r="BC111" s="99"/>
      <c r="BD111" s="99"/>
      <c r="BE111" s="99"/>
      <c r="BF111" s="3"/>
      <c r="BG111" s="59"/>
      <c r="BH111" s="59"/>
    </row>
    <row r="112" spans="1:60" ht="16.5" customHeight="1" x14ac:dyDescent="0.25">
      <c r="A112" s="49">
        <v>1</v>
      </c>
      <c r="B112" s="40" t="s">
        <v>186</v>
      </c>
      <c r="C112" s="76">
        <v>1964</v>
      </c>
      <c r="D112" s="62" t="s">
        <v>106</v>
      </c>
      <c r="E112" s="69">
        <v>4</v>
      </c>
      <c r="F112" s="69">
        <v>4</v>
      </c>
      <c r="G112" s="69">
        <v>64</v>
      </c>
      <c r="H112" s="95">
        <v>13</v>
      </c>
      <c r="I112" s="88">
        <f t="shared" si="4"/>
        <v>51</v>
      </c>
      <c r="J112" s="50"/>
      <c r="K112" s="103">
        <v>2794.5</v>
      </c>
      <c r="L112" s="103">
        <v>2602.6999999999998</v>
      </c>
      <c r="M112" s="82">
        <v>554.29999999999995</v>
      </c>
      <c r="N112" s="91">
        <f t="shared" si="5"/>
        <v>2048.3999999999996</v>
      </c>
      <c r="O112" s="96">
        <v>117</v>
      </c>
      <c r="P112" s="12"/>
      <c r="Q112" s="58"/>
      <c r="R112" s="12"/>
      <c r="S112" s="110">
        <v>3053088.4943474932</v>
      </c>
      <c r="T112" s="110" t="s">
        <v>160</v>
      </c>
      <c r="U112" s="117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10">
        <v>213716.19460432456</v>
      </c>
      <c r="AZ112" s="110">
        <v>48849.415909559895</v>
      </c>
      <c r="BA112" s="110">
        <v>3315654.1048613777</v>
      </c>
      <c r="BB112" s="50"/>
      <c r="BC112" s="50"/>
      <c r="BD112" s="50"/>
      <c r="BE112" s="110">
        <v>3315654.1048613777</v>
      </c>
      <c r="BF112" s="3"/>
      <c r="BG112" s="59"/>
      <c r="BH112" s="59"/>
    </row>
    <row r="113" spans="1:60" ht="16.5" customHeight="1" x14ac:dyDescent="0.25">
      <c r="A113" s="49">
        <v>2</v>
      </c>
      <c r="B113" s="40" t="s">
        <v>187</v>
      </c>
      <c r="C113" s="76">
        <v>1966</v>
      </c>
      <c r="D113" s="62" t="s">
        <v>105</v>
      </c>
      <c r="E113" s="69">
        <v>5</v>
      </c>
      <c r="F113" s="69">
        <v>4</v>
      </c>
      <c r="G113" s="69">
        <v>80</v>
      </c>
      <c r="H113" s="95">
        <v>22</v>
      </c>
      <c r="I113" s="88">
        <f t="shared" si="4"/>
        <v>58</v>
      </c>
      <c r="J113" s="50"/>
      <c r="K113" s="103">
        <v>3721</v>
      </c>
      <c r="L113" s="103">
        <v>3469.8</v>
      </c>
      <c r="M113" s="82">
        <v>957.6</v>
      </c>
      <c r="N113" s="91">
        <f t="shared" si="5"/>
        <v>2512.2000000000003</v>
      </c>
      <c r="O113" s="96">
        <v>166</v>
      </c>
      <c r="P113" s="12"/>
      <c r="Q113" s="58"/>
      <c r="R113" s="12"/>
      <c r="S113" s="110">
        <v>2824880.7403320721</v>
      </c>
      <c r="T113" s="110" t="s">
        <v>160</v>
      </c>
      <c r="U113" s="117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10">
        <v>197741.65182324508</v>
      </c>
      <c r="AZ113" s="110">
        <v>45198.091845313153</v>
      </c>
      <c r="BA113" s="110">
        <v>3067820.4840006302</v>
      </c>
      <c r="BB113" s="50"/>
      <c r="BC113" s="50"/>
      <c r="BD113" s="50"/>
      <c r="BE113" s="110">
        <v>3067820.4840006302</v>
      </c>
      <c r="BF113" s="3"/>
      <c r="BG113" s="59"/>
      <c r="BH113" s="59"/>
    </row>
    <row r="114" spans="1:60" x14ac:dyDescent="0.25">
      <c r="A114" s="74">
        <f>A113+1</f>
        <v>3</v>
      </c>
      <c r="B114" s="40" t="s">
        <v>163</v>
      </c>
      <c r="C114" s="76">
        <v>1970</v>
      </c>
      <c r="D114" s="62" t="s">
        <v>153</v>
      </c>
      <c r="E114" s="69">
        <v>5</v>
      </c>
      <c r="F114" s="69">
        <v>8</v>
      </c>
      <c r="G114" s="69">
        <v>119</v>
      </c>
      <c r="H114" s="95">
        <v>30</v>
      </c>
      <c r="I114" s="88">
        <f t="shared" si="4"/>
        <v>89</v>
      </c>
      <c r="J114" s="50"/>
      <c r="K114" s="104">
        <v>6250</v>
      </c>
      <c r="L114" s="104">
        <v>5271</v>
      </c>
      <c r="M114" s="82">
        <v>1390.6</v>
      </c>
      <c r="N114" s="91">
        <f t="shared" si="5"/>
        <v>3880.4</v>
      </c>
      <c r="O114" s="96">
        <v>289</v>
      </c>
      <c r="P114" s="12" t="s">
        <v>205</v>
      </c>
      <c r="Q114" s="58">
        <v>2014</v>
      </c>
      <c r="R114" s="72"/>
      <c r="S114" s="110">
        <v>1547934.0379880997</v>
      </c>
      <c r="T114" s="110" t="s">
        <v>160</v>
      </c>
      <c r="U114" s="117"/>
      <c r="V114" s="50"/>
      <c r="W114" s="50"/>
      <c r="X114" s="50"/>
      <c r="Y114" s="50"/>
      <c r="Z114" s="50"/>
      <c r="AA114" s="50"/>
      <c r="AB114" s="50"/>
      <c r="AC114" s="50"/>
      <c r="AD114" s="51">
        <v>72</v>
      </c>
      <c r="AE114" s="110">
        <v>866719.00460879982</v>
      </c>
      <c r="AF114" s="110" t="s">
        <v>160</v>
      </c>
      <c r="AG114" s="50"/>
      <c r="AH114" s="50"/>
      <c r="AI114" s="50"/>
      <c r="AJ114" s="50"/>
      <c r="AK114" s="50"/>
      <c r="AL114" s="50"/>
      <c r="AM114" s="50"/>
      <c r="AN114" s="50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1">
        <v>169025.71</v>
      </c>
      <c r="AZ114" s="121">
        <v>38634.449999999997</v>
      </c>
      <c r="BA114" s="121">
        <v>2622313.2000000002</v>
      </c>
      <c r="BB114" s="50"/>
      <c r="BC114" s="50"/>
      <c r="BD114" s="50"/>
      <c r="BE114" s="121">
        <v>2622313.2000000002</v>
      </c>
      <c r="BF114" s="3"/>
      <c r="BG114" s="59"/>
      <c r="BH114" s="59"/>
    </row>
    <row r="115" spans="1:60" x14ac:dyDescent="0.25">
      <c r="A115" s="43">
        <f>A114+1</f>
        <v>4</v>
      </c>
      <c r="B115" s="40" t="s">
        <v>166</v>
      </c>
      <c r="C115" s="76">
        <v>1975</v>
      </c>
      <c r="D115" s="62" t="s">
        <v>154</v>
      </c>
      <c r="E115" s="69">
        <v>12</v>
      </c>
      <c r="F115" s="69">
        <v>1</v>
      </c>
      <c r="G115" s="69">
        <v>84</v>
      </c>
      <c r="H115" s="95">
        <v>17</v>
      </c>
      <c r="I115" s="88">
        <f t="shared" si="4"/>
        <v>67</v>
      </c>
      <c r="J115" s="50"/>
      <c r="K115" s="103">
        <v>4114.7</v>
      </c>
      <c r="L115" s="103">
        <v>3609</v>
      </c>
      <c r="M115" s="82">
        <v>702.2</v>
      </c>
      <c r="N115" s="91">
        <f t="shared" si="5"/>
        <v>2906.8</v>
      </c>
      <c r="O115" s="96">
        <v>173</v>
      </c>
      <c r="P115" s="12"/>
      <c r="Q115" s="58"/>
      <c r="R115" s="12"/>
      <c r="S115" s="110">
        <v>4466027.6947846469</v>
      </c>
      <c r="T115" s="110" t="s">
        <v>160</v>
      </c>
      <c r="U115" s="117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10">
        <v>312621.93863492529</v>
      </c>
      <c r="AZ115" s="110">
        <v>71456.44311655435</v>
      </c>
      <c r="BA115" s="110">
        <v>4850106.0765361264</v>
      </c>
      <c r="BB115" s="50"/>
      <c r="BC115" s="50"/>
      <c r="BD115" s="50"/>
      <c r="BE115" s="110">
        <v>4850106.0765361264</v>
      </c>
      <c r="BF115" s="3"/>
      <c r="BG115" s="59"/>
      <c r="BH115" s="59"/>
    </row>
    <row r="116" spans="1:60" x14ac:dyDescent="0.25">
      <c r="A116" s="43">
        <f t="shared" ref="A116:A148" si="6">A115+1</f>
        <v>5</v>
      </c>
      <c r="B116" s="40" t="s">
        <v>164</v>
      </c>
      <c r="C116" s="76">
        <v>1970</v>
      </c>
      <c r="D116" s="62" t="s">
        <v>109</v>
      </c>
      <c r="E116" s="69">
        <v>5</v>
      </c>
      <c r="F116" s="69">
        <v>6</v>
      </c>
      <c r="G116" s="69">
        <v>90</v>
      </c>
      <c r="H116" s="95">
        <v>26</v>
      </c>
      <c r="I116" s="88">
        <f t="shared" si="4"/>
        <v>64</v>
      </c>
      <c r="J116" s="50"/>
      <c r="K116" s="103">
        <v>4011.6</v>
      </c>
      <c r="L116" s="103">
        <v>3925.7</v>
      </c>
      <c r="M116" s="82">
        <v>1065.3</v>
      </c>
      <c r="N116" s="91">
        <f t="shared" si="5"/>
        <v>2860.3999999999996</v>
      </c>
      <c r="O116" s="96">
        <v>214</v>
      </c>
      <c r="P116" s="12"/>
      <c r="Q116" s="58"/>
      <c r="R116" s="12"/>
      <c r="S116" s="50"/>
      <c r="T116" s="50"/>
      <c r="U116" s="117"/>
      <c r="V116" s="50"/>
      <c r="W116" s="50"/>
      <c r="X116" s="50"/>
      <c r="Y116" s="50"/>
      <c r="Z116" s="50"/>
      <c r="AA116" s="50"/>
      <c r="AB116" s="50"/>
      <c r="AC116" s="50"/>
      <c r="AD116" s="110">
        <v>78.3</v>
      </c>
      <c r="AE116" s="110">
        <v>994397.54797523352</v>
      </c>
      <c r="AF116" s="110" t="s">
        <v>160</v>
      </c>
      <c r="AG116" s="50"/>
      <c r="AH116" s="50"/>
      <c r="AI116" s="50"/>
      <c r="AJ116" s="50"/>
      <c r="AK116" s="50"/>
      <c r="AL116" s="50"/>
      <c r="AM116" s="50"/>
      <c r="AN116" s="50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10">
        <v>69607.828358266357</v>
      </c>
      <c r="AZ116" s="110">
        <v>15910.360767603737</v>
      </c>
      <c r="BA116" s="110">
        <v>1079915.7371011036</v>
      </c>
      <c r="BB116" s="50"/>
      <c r="BC116" s="50"/>
      <c r="BD116" s="50"/>
      <c r="BE116" s="110">
        <v>1079915.7371011036</v>
      </c>
      <c r="BF116" s="3"/>
      <c r="BG116" s="59"/>
      <c r="BH116" s="59"/>
    </row>
    <row r="117" spans="1:60" x14ac:dyDescent="0.25">
      <c r="A117" s="43">
        <f t="shared" si="6"/>
        <v>6</v>
      </c>
      <c r="B117" s="41" t="s">
        <v>165</v>
      </c>
      <c r="C117" s="76">
        <v>1966</v>
      </c>
      <c r="D117" s="62" t="s">
        <v>112</v>
      </c>
      <c r="E117" s="69">
        <v>4</v>
      </c>
      <c r="F117" s="69">
        <v>3</v>
      </c>
      <c r="G117" s="69">
        <v>48</v>
      </c>
      <c r="H117" s="95">
        <v>13</v>
      </c>
      <c r="I117" s="88">
        <f t="shared" si="4"/>
        <v>35</v>
      </c>
      <c r="J117" s="50"/>
      <c r="K117" s="61">
        <v>2331</v>
      </c>
      <c r="L117" s="61">
        <v>2045.9</v>
      </c>
      <c r="M117" s="82">
        <v>556.5</v>
      </c>
      <c r="N117" s="91">
        <f t="shared" si="5"/>
        <v>1489.4</v>
      </c>
      <c r="O117" s="96">
        <v>86</v>
      </c>
      <c r="P117" s="12"/>
      <c r="Q117" s="58"/>
      <c r="R117" s="56"/>
      <c r="S117" s="110">
        <v>2326620.2081236374</v>
      </c>
      <c r="T117" s="110" t="s">
        <v>160</v>
      </c>
      <c r="U117" s="117"/>
      <c r="V117" s="50"/>
      <c r="W117" s="50"/>
      <c r="X117" s="50"/>
      <c r="Y117" s="50"/>
      <c r="Z117" s="50"/>
      <c r="AA117" s="110">
        <v>30</v>
      </c>
      <c r="AB117" s="110">
        <v>48213.9</v>
      </c>
      <c r="AC117" s="110" t="s">
        <v>160</v>
      </c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10">
        <v>166238.38756865464</v>
      </c>
      <c r="AZ117" s="110">
        <v>37997.345729978195</v>
      </c>
      <c r="BA117" s="110">
        <v>2579069.8414222701</v>
      </c>
      <c r="BB117" s="50"/>
      <c r="BC117" s="50"/>
      <c r="BD117" s="50"/>
      <c r="BE117" s="110">
        <v>2579069.8414222701</v>
      </c>
      <c r="BF117" s="3"/>
      <c r="BG117" s="59"/>
      <c r="BH117" s="59"/>
    </row>
    <row r="118" spans="1:60" x14ac:dyDescent="0.25">
      <c r="A118" s="43">
        <f t="shared" si="6"/>
        <v>7</v>
      </c>
      <c r="B118" s="40" t="s">
        <v>167</v>
      </c>
      <c r="C118" s="76">
        <v>1990</v>
      </c>
      <c r="D118" s="62" t="s">
        <v>154</v>
      </c>
      <c r="E118" s="69">
        <v>12</v>
      </c>
      <c r="F118" s="69">
        <v>1</v>
      </c>
      <c r="G118" s="69">
        <v>36</v>
      </c>
      <c r="H118" s="95">
        <v>8</v>
      </c>
      <c r="I118" s="88">
        <f t="shared" si="4"/>
        <v>28</v>
      </c>
      <c r="J118" s="50"/>
      <c r="K118" s="103">
        <v>2660</v>
      </c>
      <c r="L118" s="103">
        <v>2241.1999999999998</v>
      </c>
      <c r="M118" s="82">
        <v>493.3</v>
      </c>
      <c r="N118" s="91">
        <f t="shared" si="5"/>
        <v>1747.8999999999999</v>
      </c>
      <c r="O118" s="96">
        <v>114</v>
      </c>
      <c r="P118" s="12"/>
      <c r="Q118" s="58"/>
      <c r="R118" s="12"/>
      <c r="S118" s="110">
        <v>1904137.9073400095</v>
      </c>
      <c r="T118" s="110" t="s">
        <v>160</v>
      </c>
      <c r="U118" s="117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10">
        <v>133289.65351380067</v>
      </c>
      <c r="AZ118" s="110">
        <v>30466.20651744015</v>
      </c>
      <c r="BA118" s="110">
        <v>2067893.7673712503</v>
      </c>
      <c r="BB118" s="50"/>
      <c r="BC118" s="50"/>
      <c r="BD118" s="50"/>
      <c r="BE118" s="110">
        <v>2067893.7673712503</v>
      </c>
      <c r="BF118" s="3"/>
      <c r="BG118" s="59"/>
      <c r="BH118" s="59"/>
    </row>
    <row r="119" spans="1:60" ht="15.75" customHeight="1" x14ac:dyDescent="0.25">
      <c r="A119" s="43">
        <f t="shared" si="6"/>
        <v>8</v>
      </c>
      <c r="B119" s="40" t="s">
        <v>168</v>
      </c>
      <c r="C119" s="78">
        <v>1993</v>
      </c>
      <c r="D119" s="80" t="s">
        <v>105</v>
      </c>
      <c r="E119" s="73">
        <v>12</v>
      </c>
      <c r="F119" s="73">
        <v>2</v>
      </c>
      <c r="G119" s="69">
        <v>95</v>
      </c>
      <c r="H119" s="95">
        <v>8</v>
      </c>
      <c r="I119" s="88">
        <f t="shared" si="4"/>
        <v>87</v>
      </c>
      <c r="J119" s="50"/>
      <c r="K119" s="82">
        <v>5346.3</v>
      </c>
      <c r="L119" s="82">
        <v>4397.7</v>
      </c>
      <c r="M119" s="82">
        <v>144</v>
      </c>
      <c r="N119" s="91">
        <f t="shared" si="5"/>
        <v>4253.7</v>
      </c>
      <c r="O119" s="96">
        <v>208</v>
      </c>
      <c r="P119" s="12"/>
      <c r="Q119" s="58"/>
      <c r="R119" s="12"/>
      <c r="S119" s="50"/>
      <c r="T119" s="50"/>
      <c r="U119" s="107">
        <v>4</v>
      </c>
      <c r="V119" s="70">
        <v>10440430.58</v>
      </c>
      <c r="W119" s="112">
        <v>43830</v>
      </c>
      <c r="X119" s="50"/>
      <c r="Y119" s="50"/>
      <c r="Z119" s="50"/>
      <c r="AA119" s="50"/>
      <c r="AB119" s="50"/>
      <c r="AC119" s="50"/>
      <c r="AD119" s="99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1">
        <v>730830.14</v>
      </c>
      <c r="AZ119" s="121">
        <v>167046.89000000001</v>
      </c>
      <c r="BA119" s="121">
        <v>11338307.609999999</v>
      </c>
      <c r="BB119" s="50"/>
      <c r="BC119" s="50"/>
      <c r="BD119" s="50"/>
      <c r="BE119" s="121">
        <v>11338307.609999999</v>
      </c>
      <c r="BF119" s="3"/>
      <c r="BG119" s="59"/>
      <c r="BH119" s="59"/>
    </row>
    <row r="120" spans="1:60" x14ac:dyDescent="0.25">
      <c r="A120" s="43">
        <f t="shared" si="6"/>
        <v>9</v>
      </c>
      <c r="B120" s="41" t="s">
        <v>169</v>
      </c>
      <c r="C120" s="76">
        <v>1975</v>
      </c>
      <c r="D120" s="62" t="s">
        <v>109</v>
      </c>
      <c r="E120" s="69">
        <v>5</v>
      </c>
      <c r="F120" s="69">
        <v>4</v>
      </c>
      <c r="G120" s="69">
        <v>59</v>
      </c>
      <c r="H120" s="95">
        <v>15</v>
      </c>
      <c r="I120" s="88">
        <f t="shared" si="4"/>
        <v>44</v>
      </c>
      <c r="J120" s="50"/>
      <c r="K120" s="61">
        <v>3194</v>
      </c>
      <c r="L120" s="61">
        <v>2598.6999999999998</v>
      </c>
      <c r="M120" s="82">
        <v>745.4</v>
      </c>
      <c r="N120" s="91">
        <f t="shared" si="5"/>
        <v>1853.2999999999997</v>
      </c>
      <c r="O120" s="96">
        <v>145</v>
      </c>
      <c r="P120" s="12"/>
      <c r="Q120" s="58"/>
      <c r="R120" s="12"/>
      <c r="S120" s="50"/>
      <c r="T120" s="50"/>
      <c r="U120" s="117"/>
      <c r="V120" s="50"/>
      <c r="W120" s="50"/>
      <c r="X120" s="50"/>
      <c r="Y120" s="50"/>
      <c r="Z120" s="50"/>
      <c r="AA120" s="50"/>
      <c r="AB120" s="50"/>
      <c r="AC120" s="50"/>
      <c r="AD120" s="110">
        <v>2029</v>
      </c>
      <c r="AE120" s="110">
        <v>1236201.258919399</v>
      </c>
      <c r="AF120" s="110" t="s">
        <v>160</v>
      </c>
      <c r="AG120" s="50"/>
      <c r="AH120" s="50"/>
      <c r="AI120" s="50"/>
      <c r="AJ120" s="50"/>
      <c r="AK120" s="50"/>
      <c r="AL120" s="50"/>
      <c r="AM120" s="50"/>
      <c r="AN120" s="50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10">
        <v>86534.088124357935</v>
      </c>
      <c r="AZ120" s="110">
        <v>19779.220142710383</v>
      </c>
      <c r="BA120" s="110">
        <v>1342514.5671864673</v>
      </c>
      <c r="BB120" s="50"/>
      <c r="BC120" s="50"/>
      <c r="BD120" s="50"/>
      <c r="BE120" s="110">
        <v>1342514.5671864673</v>
      </c>
      <c r="BF120" s="3"/>
      <c r="BG120" s="59"/>
      <c r="BH120" s="59"/>
    </row>
    <row r="121" spans="1:60" x14ac:dyDescent="0.25">
      <c r="A121" s="43">
        <f t="shared" si="6"/>
        <v>10</v>
      </c>
      <c r="B121" s="41" t="s">
        <v>170</v>
      </c>
      <c r="C121" s="77">
        <v>1966</v>
      </c>
      <c r="D121" s="62" t="s">
        <v>109</v>
      </c>
      <c r="E121" s="69">
        <v>5</v>
      </c>
      <c r="F121" s="69">
        <v>2</v>
      </c>
      <c r="G121" s="69">
        <v>40</v>
      </c>
      <c r="H121" s="95">
        <v>7</v>
      </c>
      <c r="I121" s="88">
        <f t="shared" si="4"/>
        <v>33</v>
      </c>
      <c r="J121" s="50"/>
      <c r="K121" s="61">
        <v>1800.6</v>
      </c>
      <c r="L121" s="61">
        <v>1641.5</v>
      </c>
      <c r="M121" s="82">
        <v>352.1</v>
      </c>
      <c r="N121" s="91">
        <f t="shared" si="5"/>
        <v>1289.4000000000001</v>
      </c>
      <c r="O121" s="96">
        <v>89</v>
      </c>
      <c r="P121" s="12" t="s">
        <v>206</v>
      </c>
      <c r="Q121" s="58">
        <v>2015</v>
      </c>
      <c r="R121" s="12"/>
      <c r="S121" s="50"/>
      <c r="T121" s="50"/>
      <c r="U121" s="117"/>
      <c r="V121" s="50"/>
      <c r="W121" s="50"/>
      <c r="X121" s="50"/>
      <c r="Y121" s="50"/>
      <c r="Z121" s="50"/>
      <c r="AA121" s="50"/>
      <c r="AB121" s="50"/>
      <c r="AC121" s="50"/>
      <c r="AD121" s="110">
        <v>1866.8</v>
      </c>
      <c r="AE121" s="110">
        <v>1137378.270158075</v>
      </c>
      <c r="AF121" s="110" t="s">
        <v>160</v>
      </c>
      <c r="AG121" s="50"/>
      <c r="AH121" s="50"/>
      <c r="AI121" s="50"/>
      <c r="AJ121" s="50"/>
      <c r="AK121" s="50"/>
      <c r="AL121" s="50"/>
      <c r="AM121" s="50"/>
      <c r="AN121" s="50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10">
        <v>79616.478911065264</v>
      </c>
      <c r="AZ121" s="110">
        <v>18198.052322529202</v>
      </c>
      <c r="BA121" s="110">
        <v>1235192.8013916695</v>
      </c>
      <c r="BB121" s="50"/>
      <c r="BC121" s="50"/>
      <c r="BD121" s="50"/>
      <c r="BE121" s="110">
        <v>1235192.8013916695</v>
      </c>
      <c r="BF121" s="3"/>
      <c r="BG121" s="59"/>
      <c r="BH121" s="59"/>
    </row>
    <row r="122" spans="1:60" ht="15.75" customHeight="1" x14ac:dyDescent="0.25">
      <c r="A122" s="43">
        <f t="shared" si="6"/>
        <v>11</v>
      </c>
      <c r="B122" s="41" t="s">
        <v>171</v>
      </c>
      <c r="C122" s="77">
        <v>1967</v>
      </c>
      <c r="D122" s="65" t="s">
        <v>155</v>
      </c>
      <c r="E122" s="71">
        <v>5</v>
      </c>
      <c r="F122" s="71">
        <v>4</v>
      </c>
      <c r="G122" s="71">
        <v>80</v>
      </c>
      <c r="H122" s="95">
        <v>25</v>
      </c>
      <c r="I122" s="88">
        <f t="shared" si="4"/>
        <v>55</v>
      </c>
      <c r="J122" s="50"/>
      <c r="K122" s="66">
        <v>3929</v>
      </c>
      <c r="L122" s="66">
        <v>3516.49</v>
      </c>
      <c r="M122" s="82">
        <v>1082.5999999999999</v>
      </c>
      <c r="N122" s="91">
        <f t="shared" si="5"/>
        <v>2433.89</v>
      </c>
      <c r="O122" s="96">
        <v>172</v>
      </c>
      <c r="P122" s="12"/>
      <c r="Q122" s="58"/>
      <c r="R122" s="12"/>
      <c r="S122" s="50"/>
      <c r="T122" s="50"/>
      <c r="U122" s="117"/>
      <c r="V122" s="50"/>
      <c r="W122" s="50"/>
      <c r="X122" s="50"/>
      <c r="Y122" s="50"/>
      <c r="Z122" s="50"/>
      <c r="AA122" s="118"/>
      <c r="AB122" s="50"/>
      <c r="AC122" s="50"/>
      <c r="AD122" s="110">
        <v>2418</v>
      </c>
      <c r="AE122" s="110">
        <v>2223782.3153888993</v>
      </c>
      <c r="AF122" s="110" t="s">
        <v>160</v>
      </c>
      <c r="AG122" s="50"/>
      <c r="AH122" s="50"/>
      <c r="AI122" s="50"/>
      <c r="AJ122" s="50"/>
      <c r="AK122" s="50"/>
      <c r="AL122" s="50"/>
      <c r="AM122" s="50"/>
      <c r="AN122" s="50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1">
        <v>155664.76</v>
      </c>
      <c r="AZ122" s="121">
        <v>35580.5</v>
      </c>
      <c r="BA122" s="121">
        <v>2415027.58</v>
      </c>
      <c r="BB122" s="50"/>
      <c r="BC122" s="50"/>
      <c r="BD122" s="50"/>
      <c r="BE122" s="121">
        <v>2415027.58</v>
      </c>
      <c r="BF122" s="3"/>
      <c r="BG122" s="59"/>
      <c r="BH122" s="59"/>
    </row>
    <row r="123" spans="1:60" x14ac:dyDescent="0.25">
      <c r="A123" s="43">
        <f t="shared" si="6"/>
        <v>12</v>
      </c>
      <c r="B123" s="41" t="s">
        <v>172</v>
      </c>
      <c r="C123" s="77">
        <v>1964</v>
      </c>
      <c r="D123" s="62" t="s">
        <v>112</v>
      </c>
      <c r="E123" s="69">
        <v>3</v>
      </c>
      <c r="F123" s="69">
        <v>6</v>
      </c>
      <c r="G123" s="69">
        <v>36</v>
      </c>
      <c r="H123" s="95">
        <v>9</v>
      </c>
      <c r="I123" s="88">
        <f t="shared" si="4"/>
        <v>27</v>
      </c>
      <c r="J123" s="50"/>
      <c r="K123" s="61">
        <v>1632</v>
      </c>
      <c r="L123" s="61">
        <v>1526.2</v>
      </c>
      <c r="M123" s="82">
        <v>426.7</v>
      </c>
      <c r="N123" s="91">
        <f t="shared" si="5"/>
        <v>1099.5</v>
      </c>
      <c r="O123" s="96">
        <v>80</v>
      </c>
      <c r="P123" s="12"/>
      <c r="Q123" s="58"/>
      <c r="R123" s="12"/>
      <c r="S123" s="50"/>
      <c r="T123" s="50"/>
      <c r="U123" s="117"/>
      <c r="V123" s="50"/>
      <c r="W123" s="50"/>
      <c r="X123" s="50"/>
      <c r="Y123" s="50"/>
      <c r="Z123" s="50"/>
      <c r="AA123" s="50"/>
      <c r="AB123" s="50"/>
      <c r="AC123" s="50"/>
      <c r="AD123" s="110">
        <v>35</v>
      </c>
      <c r="AE123" s="110">
        <v>578617.66051549511</v>
      </c>
      <c r="AF123" s="110" t="s">
        <v>160</v>
      </c>
      <c r="AG123" s="50"/>
      <c r="AH123" s="50"/>
      <c r="AI123" s="50"/>
      <c r="AJ123" s="50"/>
      <c r="AK123" s="50"/>
      <c r="AL123" s="50"/>
      <c r="AM123" s="50"/>
      <c r="AN123" s="50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10">
        <v>40503.23623608466</v>
      </c>
      <c r="AZ123" s="110">
        <v>9257.8825682479219</v>
      </c>
      <c r="BA123" s="110">
        <v>628378.77931982779</v>
      </c>
      <c r="BB123" s="50"/>
      <c r="BC123" s="50"/>
      <c r="BD123" s="50"/>
      <c r="BE123" s="110">
        <v>628378.77931982779</v>
      </c>
      <c r="BF123" s="3"/>
      <c r="BG123" s="59"/>
      <c r="BH123" s="59"/>
    </row>
    <row r="124" spans="1:60" x14ac:dyDescent="0.25">
      <c r="A124" s="43">
        <f t="shared" si="6"/>
        <v>13</v>
      </c>
      <c r="B124" s="41" t="s">
        <v>173</v>
      </c>
      <c r="C124" s="77">
        <v>1981</v>
      </c>
      <c r="D124" s="62" t="s">
        <v>153</v>
      </c>
      <c r="E124" s="69">
        <v>9</v>
      </c>
      <c r="F124" s="69">
        <v>3</v>
      </c>
      <c r="G124" s="69">
        <v>107</v>
      </c>
      <c r="H124" s="95">
        <v>26</v>
      </c>
      <c r="I124" s="88">
        <f t="shared" si="4"/>
        <v>81</v>
      </c>
      <c r="J124" s="50"/>
      <c r="K124" s="61">
        <v>5884</v>
      </c>
      <c r="L124" s="61">
        <v>5323.21</v>
      </c>
      <c r="M124" s="82">
        <v>1283.8</v>
      </c>
      <c r="N124" s="91">
        <f t="shared" si="5"/>
        <v>4039.41</v>
      </c>
      <c r="O124" s="96">
        <v>298</v>
      </c>
      <c r="P124" s="12"/>
      <c r="Q124" s="58"/>
      <c r="R124" s="12"/>
      <c r="S124" s="50"/>
      <c r="T124" s="50"/>
      <c r="U124" s="117"/>
      <c r="V124" s="50"/>
      <c r="W124" s="50"/>
      <c r="X124" s="50"/>
      <c r="Y124" s="50"/>
      <c r="Z124" s="50"/>
      <c r="AA124" s="50"/>
      <c r="AB124" s="50"/>
      <c r="AC124" s="50"/>
      <c r="AD124" s="110">
        <v>5323.21</v>
      </c>
      <c r="AE124" s="110">
        <v>3790309.024956916</v>
      </c>
      <c r="AF124" s="110" t="s">
        <v>160</v>
      </c>
      <c r="AG124" s="50"/>
      <c r="AH124" s="50"/>
      <c r="AI124" s="50"/>
      <c r="AJ124" s="50"/>
      <c r="AK124" s="50"/>
      <c r="AL124" s="50"/>
      <c r="AM124" s="50"/>
      <c r="AN124" s="50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10">
        <v>265321.63174698415</v>
      </c>
      <c r="AZ124" s="110">
        <v>60644.944399310654</v>
      </c>
      <c r="BA124" s="110">
        <v>4116275.6011032108</v>
      </c>
      <c r="BB124" s="50"/>
      <c r="BC124" s="50"/>
      <c r="BD124" s="50"/>
      <c r="BE124" s="110">
        <v>4116275.6011032108</v>
      </c>
      <c r="BF124" s="3"/>
      <c r="BG124" s="59"/>
      <c r="BH124" s="59"/>
    </row>
    <row r="125" spans="1:60" x14ac:dyDescent="0.25">
      <c r="A125" s="43">
        <f t="shared" si="6"/>
        <v>14</v>
      </c>
      <c r="B125" s="40" t="s">
        <v>174</v>
      </c>
      <c r="C125" s="76">
        <v>1968</v>
      </c>
      <c r="D125" s="62" t="s">
        <v>106</v>
      </c>
      <c r="E125" s="69">
        <v>9</v>
      </c>
      <c r="F125" s="69">
        <v>3</v>
      </c>
      <c r="G125" s="69">
        <v>105</v>
      </c>
      <c r="H125" s="95">
        <v>17</v>
      </c>
      <c r="I125" s="88">
        <f t="shared" si="4"/>
        <v>88</v>
      </c>
      <c r="J125" s="50"/>
      <c r="K125" s="103">
        <v>4528</v>
      </c>
      <c r="L125" s="103">
        <v>4411.5</v>
      </c>
      <c r="M125" s="82">
        <v>668.8</v>
      </c>
      <c r="N125" s="91">
        <f t="shared" si="5"/>
        <v>3742.7</v>
      </c>
      <c r="O125" s="96">
        <v>220</v>
      </c>
      <c r="P125" s="12" t="s">
        <v>204</v>
      </c>
      <c r="Q125" s="58">
        <v>2015</v>
      </c>
      <c r="R125" s="12"/>
      <c r="S125" s="110">
        <v>5583947.4874489466</v>
      </c>
      <c r="T125" s="110" t="s">
        <v>160</v>
      </c>
      <c r="U125" s="117"/>
      <c r="V125" s="50"/>
      <c r="W125" s="50"/>
      <c r="X125" s="50"/>
      <c r="Y125" s="50"/>
      <c r="Z125" s="50"/>
      <c r="AA125" s="110">
        <v>606.29999999999995</v>
      </c>
      <c r="AB125" s="110">
        <v>974402.91899999999</v>
      </c>
      <c r="AC125" s="110" t="s">
        <v>160</v>
      </c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10">
        <v>459084.5284514263</v>
      </c>
      <c r="AZ125" s="110">
        <v>104933.60650318314</v>
      </c>
      <c r="BA125" s="110">
        <v>7122368.5414035553</v>
      </c>
      <c r="BB125" s="50"/>
      <c r="BC125" s="50"/>
      <c r="BD125" s="50"/>
      <c r="BE125" s="110">
        <v>7122368.5414035553</v>
      </c>
      <c r="BF125" s="3"/>
      <c r="BG125" s="59"/>
      <c r="BH125" s="59"/>
    </row>
    <row r="126" spans="1:60" ht="15.75" customHeight="1" x14ac:dyDescent="0.25">
      <c r="A126" s="43">
        <f t="shared" si="6"/>
        <v>15</v>
      </c>
      <c r="B126" s="40" t="s">
        <v>175</v>
      </c>
      <c r="C126" s="76">
        <v>1972</v>
      </c>
      <c r="D126" s="62" t="s">
        <v>157</v>
      </c>
      <c r="E126" s="69">
        <v>12</v>
      </c>
      <c r="F126" s="69">
        <v>1</v>
      </c>
      <c r="G126" s="69">
        <v>84</v>
      </c>
      <c r="H126" s="95">
        <v>12</v>
      </c>
      <c r="I126" s="88">
        <f t="shared" si="4"/>
        <v>72</v>
      </c>
      <c r="J126" s="50"/>
      <c r="K126" s="103">
        <v>4211.1000000000004</v>
      </c>
      <c r="L126" s="103">
        <v>3702.2</v>
      </c>
      <c r="M126" s="82">
        <v>548.20000000000005</v>
      </c>
      <c r="N126" s="91">
        <f t="shared" si="5"/>
        <v>3154</v>
      </c>
      <c r="O126" s="96">
        <v>157</v>
      </c>
      <c r="P126" s="12"/>
      <c r="Q126" s="58"/>
      <c r="R126" s="12"/>
      <c r="S126" s="110">
        <v>5032217.1005800152</v>
      </c>
      <c r="T126" s="110" t="s">
        <v>160</v>
      </c>
      <c r="U126" s="117"/>
      <c r="V126" s="50"/>
      <c r="W126" s="50"/>
      <c r="X126" s="110">
        <v>456</v>
      </c>
      <c r="Y126" s="110">
        <v>889602.09319346375</v>
      </c>
      <c r="Z126" s="110" t="s">
        <v>160</v>
      </c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10">
        <v>414527.34356414358</v>
      </c>
      <c r="AZ126" s="110">
        <v>94749.107100375666</v>
      </c>
      <c r="BA126" s="110">
        <v>6431095.6444379985</v>
      </c>
      <c r="BB126" s="50"/>
      <c r="BC126" s="50"/>
      <c r="BD126" s="50"/>
      <c r="BE126" s="110">
        <v>6431095.6444379985</v>
      </c>
      <c r="BF126" s="3"/>
      <c r="BG126" s="59"/>
      <c r="BH126" s="59"/>
    </row>
    <row r="127" spans="1:60" x14ac:dyDescent="0.25">
      <c r="A127" s="43">
        <f t="shared" si="6"/>
        <v>16</v>
      </c>
      <c r="B127" s="40" t="s">
        <v>176</v>
      </c>
      <c r="C127" s="76">
        <v>1981</v>
      </c>
      <c r="D127" s="62" t="s">
        <v>106</v>
      </c>
      <c r="E127" s="69">
        <v>9</v>
      </c>
      <c r="F127" s="69">
        <v>10</v>
      </c>
      <c r="G127" s="69">
        <v>346</v>
      </c>
      <c r="H127" s="95">
        <v>38</v>
      </c>
      <c r="I127" s="88">
        <f t="shared" si="4"/>
        <v>308</v>
      </c>
      <c r="J127" s="50"/>
      <c r="K127" s="103">
        <v>18584</v>
      </c>
      <c r="L127" s="103">
        <v>18512.7</v>
      </c>
      <c r="M127" s="82">
        <v>2059.8000000000002</v>
      </c>
      <c r="N127" s="91">
        <f t="shared" si="5"/>
        <v>16452.900000000001</v>
      </c>
      <c r="O127" s="96">
        <v>915</v>
      </c>
      <c r="P127" s="12"/>
      <c r="Q127" s="58"/>
      <c r="R127" s="12"/>
      <c r="S127" s="110">
        <v>16945082.021101214</v>
      </c>
      <c r="T127" s="110" t="s">
        <v>160</v>
      </c>
      <c r="U127" s="117"/>
      <c r="V127" s="50"/>
      <c r="W127" s="50"/>
      <c r="X127" s="110"/>
      <c r="Y127" s="110"/>
      <c r="Z127" s="110" t="s">
        <v>142</v>
      </c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10">
        <v>1186155.741477085</v>
      </c>
      <c r="AZ127" s="110">
        <v>271121.31233761943</v>
      </c>
      <c r="BA127" s="110">
        <v>18402359.074915916</v>
      </c>
      <c r="BB127" s="50"/>
      <c r="BC127" s="50"/>
      <c r="BD127" s="50"/>
      <c r="BE127" s="110">
        <v>18402359.074915916</v>
      </c>
      <c r="BF127" s="3"/>
      <c r="BG127" s="59"/>
      <c r="BH127" s="59"/>
    </row>
    <row r="128" spans="1:60" x14ac:dyDescent="0.25">
      <c r="A128" s="43">
        <f t="shared" si="6"/>
        <v>17</v>
      </c>
      <c r="B128" s="41" t="s">
        <v>177</v>
      </c>
      <c r="C128" s="76">
        <v>1964</v>
      </c>
      <c r="D128" s="62" t="s">
        <v>109</v>
      </c>
      <c r="E128" s="69">
        <v>4</v>
      </c>
      <c r="F128" s="69">
        <v>4</v>
      </c>
      <c r="G128" s="69">
        <v>56</v>
      </c>
      <c r="H128" s="95">
        <v>13</v>
      </c>
      <c r="I128" s="88">
        <f t="shared" si="4"/>
        <v>43</v>
      </c>
      <c r="J128" s="50"/>
      <c r="K128" s="61">
        <v>2807</v>
      </c>
      <c r="L128" s="61">
        <v>2667.7</v>
      </c>
      <c r="M128" s="82">
        <v>467.7</v>
      </c>
      <c r="N128" s="91">
        <f t="shared" si="5"/>
        <v>2200</v>
      </c>
      <c r="O128" s="96">
        <v>92</v>
      </c>
      <c r="P128" s="12"/>
      <c r="Q128" s="58"/>
      <c r="R128" s="12"/>
      <c r="S128" s="50"/>
      <c r="T128" s="50"/>
      <c r="U128" s="117"/>
      <c r="V128" s="50"/>
      <c r="W128" s="50"/>
      <c r="X128" s="110"/>
      <c r="Y128" s="110"/>
      <c r="Z128" s="110" t="s">
        <v>142</v>
      </c>
      <c r="AA128" s="50"/>
      <c r="AB128" s="50"/>
      <c r="AC128" s="50"/>
      <c r="AD128" s="110">
        <v>49.12</v>
      </c>
      <c r="AE128" s="110">
        <v>1013564.671980408</v>
      </c>
      <c r="AF128" s="110" t="s">
        <v>160</v>
      </c>
      <c r="AG128" s="50"/>
      <c r="AH128" s="50"/>
      <c r="AI128" s="50"/>
      <c r="AJ128" s="50"/>
      <c r="AK128" s="50"/>
      <c r="AL128" s="50"/>
      <c r="AM128" s="50"/>
      <c r="AN128" s="50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10">
        <v>70949.52703862857</v>
      </c>
      <c r="AZ128" s="110">
        <v>16217.034751686529</v>
      </c>
      <c r="BA128" s="110">
        <v>1100731.233770723</v>
      </c>
      <c r="BB128" s="50"/>
      <c r="BC128" s="50"/>
      <c r="BD128" s="50"/>
      <c r="BE128" s="110">
        <v>1100731.233770723</v>
      </c>
      <c r="BF128" s="3"/>
      <c r="BG128" s="59"/>
      <c r="BH128" s="59"/>
    </row>
    <row r="129" spans="1:60" x14ac:dyDescent="0.25">
      <c r="A129" s="43">
        <f t="shared" si="6"/>
        <v>18</v>
      </c>
      <c r="B129" s="40" t="s">
        <v>178</v>
      </c>
      <c r="C129" s="76">
        <v>1964</v>
      </c>
      <c r="D129" s="62" t="s">
        <v>105</v>
      </c>
      <c r="E129" s="69">
        <v>5</v>
      </c>
      <c r="F129" s="69">
        <v>5</v>
      </c>
      <c r="G129" s="69">
        <v>60</v>
      </c>
      <c r="H129" s="95">
        <v>15</v>
      </c>
      <c r="I129" s="88">
        <f t="shared" si="4"/>
        <v>45</v>
      </c>
      <c r="J129" s="50"/>
      <c r="K129" s="103">
        <v>2980</v>
      </c>
      <c r="L129" s="103">
        <v>2677.9</v>
      </c>
      <c r="M129" s="82">
        <v>699.5</v>
      </c>
      <c r="N129" s="91">
        <f t="shared" si="5"/>
        <v>1978.4</v>
      </c>
      <c r="O129" s="96">
        <v>232</v>
      </c>
      <c r="P129" s="12"/>
      <c r="Q129" s="58"/>
      <c r="R129" s="12"/>
      <c r="S129" s="110">
        <v>3921711.0939308754</v>
      </c>
      <c r="T129" s="110" t="s">
        <v>160</v>
      </c>
      <c r="U129" s="117"/>
      <c r="V129" s="50"/>
      <c r="W129" s="50"/>
      <c r="X129" s="110">
        <v>687.5</v>
      </c>
      <c r="Y129" s="110">
        <v>1341231.2260318121</v>
      </c>
      <c r="Z129" s="110" t="s">
        <v>160</v>
      </c>
      <c r="AA129" s="50"/>
      <c r="AB129" s="50"/>
      <c r="AC129" s="50"/>
      <c r="AD129" s="110"/>
      <c r="AE129" s="110"/>
      <c r="AF129" s="110" t="s">
        <v>142</v>
      </c>
      <c r="AG129" s="50"/>
      <c r="AH129" s="50"/>
      <c r="AI129" s="50"/>
      <c r="AJ129" s="50"/>
      <c r="AK129" s="50"/>
      <c r="AL129" s="50"/>
      <c r="AM129" s="50"/>
      <c r="AN129" s="50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10">
        <v>368405.96239738818</v>
      </c>
      <c r="AZ129" s="110">
        <v>84207.077119403009</v>
      </c>
      <c r="BA129" s="110">
        <v>5715555.3594794786</v>
      </c>
      <c r="BB129" s="50"/>
      <c r="BC129" s="50"/>
      <c r="BD129" s="50"/>
      <c r="BE129" s="110">
        <v>5715555.3594794786</v>
      </c>
      <c r="BF129" s="3"/>
      <c r="BG129" s="59"/>
      <c r="BH129" s="59"/>
    </row>
    <row r="130" spans="1:60" x14ac:dyDescent="0.25">
      <c r="A130" s="43">
        <f t="shared" si="6"/>
        <v>19</v>
      </c>
      <c r="B130" s="40" t="s">
        <v>179</v>
      </c>
      <c r="C130" s="76">
        <v>1989</v>
      </c>
      <c r="D130" s="62" t="s">
        <v>106</v>
      </c>
      <c r="E130" s="69">
        <v>14</v>
      </c>
      <c r="F130" s="69">
        <v>2</v>
      </c>
      <c r="G130" s="69">
        <v>138</v>
      </c>
      <c r="H130" s="95">
        <v>14</v>
      </c>
      <c r="I130" s="88">
        <f t="shared" si="4"/>
        <v>124</v>
      </c>
      <c r="J130" s="50"/>
      <c r="K130" s="103">
        <v>8012</v>
      </c>
      <c r="L130" s="103">
        <v>7206.7</v>
      </c>
      <c r="M130" s="82">
        <v>760.4</v>
      </c>
      <c r="N130" s="91">
        <f t="shared" si="5"/>
        <v>6446.3</v>
      </c>
      <c r="O130" s="96">
        <v>240</v>
      </c>
      <c r="P130" s="12" t="s">
        <v>204</v>
      </c>
      <c r="Q130" s="58">
        <v>2015</v>
      </c>
      <c r="R130" s="12"/>
      <c r="S130" s="110">
        <v>6103709.3730609324</v>
      </c>
      <c r="T130" s="110" t="s">
        <v>160</v>
      </c>
      <c r="U130" s="117"/>
      <c r="V130" s="50"/>
      <c r="W130" s="50"/>
      <c r="X130" s="110">
        <v>866.3</v>
      </c>
      <c r="Y130" s="110">
        <v>1600896.2521071518</v>
      </c>
      <c r="Z130" s="110" t="s">
        <v>160</v>
      </c>
      <c r="AA130" s="50"/>
      <c r="AB130" s="50"/>
      <c r="AC130" s="50"/>
      <c r="AD130" s="110"/>
      <c r="AE130" s="110"/>
      <c r="AF130" s="110" t="s">
        <v>142</v>
      </c>
      <c r="AG130" s="110">
        <v>204</v>
      </c>
      <c r="AH130" s="110">
        <v>351632.76</v>
      </c>
      <c r="AI130" s="110" t="s">
        <v>160</v>
      </c>
      <c r="AJ130" s="50"/>
      <c r="AK130" s="50"/>
      <c r="AL130" s="50"/>
      <c r="AM130" s="50"/>
      <c r="AN130" s="50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10">
        <v>563936.68696176598</v>
      </c>
      <c r="AZ130" s="110">
        <v>128899.81416268935</v>
      </c>
      <c r="BA130" s="110">
        <v>8749074.8862925395</v>
      </c>
      <c r="BB130" s="50"/>
      <c r="BC130" s="50"/>
      <c r="BD130" s="50"/>
      <c r="BE130" s="110">
        <v>8749074.8862925395</v>
      </c>
      <c r="BF130" s="3"/>
      <c r="BG130" s="59"/>
      <c r="BH130" s="59"/>
    </row>
    <row r="131" spans="1:60" x14ac:dyDescent="0.25">
      <c r="A131" s="43">
        <f t="shared" si="6"/>
        <v>20</v>
      </c>
      <c r="B131" s="41" t="s">
        <v>180</v>
      </c>
      <c r="C131" s="76">
        <v>1962</v>
      </c>
      <c r="D131" s="62" t="s">
        <v>153</v>
      </c>
      <c r="E131" s="69">
        <v>4</v>
      </c>
      <c r="F131" s="69">
        <v>4</v>
      </c>
      <c r="G131" s="69">
        <v>64</v>
      </c>
      <c r="H131" s="95">
        <v>14</v>
      </c>
      <c r="I131" s="88">
        <f t="shared" si="4"/>
        <v>50</v>
      </c>
      <c r="J131" s="50"/>
      <c r="K131" s="103">
        <v>2805.9</v>
      </c>
      <c r="L131" s="103">
        <v>2605.1999999999998</v>
      </c>
      <c r="M131" s="82">
        <v>594.70000000000005</v>
      </c>
      <c r="N131" s="91">
        <f t="shared" si="5"/>
        <v>2010.4999999999998</v>
      </c>
      <c r="O131" s="96">
        <v>118</v>
      </c>
      <c r="P131" s="12"/>
      <c r="Q131" s="58"/>
      <c r="R131" s="12"/>
      <c r="S131" s="50"/>
      <c r="T131" s="50"/>
      <c r="U131" s="117"/>
      <c r="V131" s="50"/>
      <c r="W131" s="50"/>
      <c r="X131" s="50"/>
      <c r="Y131" s="50"/>
      <c r="Z131" s="50"/>
      <c r="AA131" s="50"/>
      <c r="AB131" s="50"/>
      <c r="AC131" s="50"/>
      <c r="AD131" s="110">
        <v>28.8</v>
      </c>
      <c r="AE131" s="110">
        <v>643492.26290156622</v>
      </c>
      <c r="AF131" s="110" t="s">
        <v>160</v>
      </c>
      <c r="AG131" s="110">
        <v>103</v>
      </c>
      <c r="AH131" s="110">
        <v>177540.07</v>
      </c>
      <c r="AI131" s="110" t="s">
        <v>160</v>
      </c>
      <c r="AJ131" s="50"/>
      <c r="AK131" s="50"/>
      <c r="AL131" s="50"/>
      <c r="AM131" s="50"/>
      <c r="AN131" s="50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10">
        <v>57472.263303109648</v>
      </c>
      <c r="AZ131" s="110">
        <v>13136.517326425061</v>
      </c>
      <c r="BA131" s="110">
        <v>891641.11353110103</v>
      </c>
      <c r="BB131" s="50"/>
      <c r="BC131" s="50"/>
      <c r="BD131" s="50"/>
      <c r="BE131" s="110">
        <v>891641.11353110103</v>
      </c>
      <c r="BF131" s="3"/>
      <c r="BG131" s="59"/>
      <c r="BH131" s="59"/>
    </row>
    <row r="132" spans="1:60" x14ac:dyDescent="0.25">
      <c r="A132" s="43">
        <f t="shared" si="6"/>
        <v>21</v>
      </c>
      <c r="B132" s="41" t="s">
        <v>181</v>
      </c>
      <c r="C132" s="76">
        <v>1966</v>
      </c>
      <c r="D132" s="62" t="s">
        <v>161</v>
      </c>
      <c r="E132" s="69">
        <v>9</v>
      </c>
      <c r="F132" s="69">
        <v>1</v>
      </c>
      <c r="G132" s="69">
        <v>68</v>
      </c>
      <c r="H132" s="95">
        <v>11</v>
      </c>
      <c r="I132" s="88">
        <f t="shared" si="4"/>
        <v>57</v>
      </c>
      <c r="J132" s="50"/>
      <c r="K132" s="61">
        <v>2908</v>
      </c>
      <c r="L132" s="61">
        <v>2446.8000000000002</v>
      </c>
      <c r="M132" s="97">
        <v>380</v>
      </c>
      <c r="N132" s="91">
        <f t="shared" si="5"/>
        <v>2066.8000000000002</v>
      </c>
      <c r="O132" s="96">
        <v>107</v>
      </c>
      <c r="P132" s="12"/>
      <c r="Q132" s="58"/>
      <c r="R132" s="12"/>
      <c r="S132" s="50"/>
      <c r="T132" s="50"/>
      <c r="U132" s="117"/>
      <c r="V132" s="50"/>
      <c r="W132" s="50"/>
      <c r="X132" s="50"/>
      <c r="Y132" s="50"/>
      <c r="Z132" s="50"/>
      <c r="AA132" s="50"/>
      <c r="AB132" s="50"/>
      <c r="AC132" s="50"/>
      <c r="AD132" s="110">
        <v>2566.1999999999998</v>
      </c>
      <c r="AE132" s="110">
        <v>1827222.8636188384</v>
      </c>
      <c r="AF132" s="110" t="s">
        <v>160</v>
      </c>
      <c r="AG132" s="50"/>
      <c r="AH132" s="50"/>
      <c r="AI132" s="50"/>
      <c r="AJ132" s="50"/>
      <c r="AK132" s="50"/>
      <c r="AL132" s="50"/>
      <c r="AM132" s="50"/>
      <c r="AN132" s="50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10">
        <v>127905.60045331869</v>
      </c>
      <c r="AZ132" s="110">
        <v>29235.565817901414</v>
      </c>
      <c r="BA132" s="110">
        <v>1984364.0298900586</v>
      </c>
      <c r="BB132" s="50"/>
      <c r="BC132" s="50"/>
      <c r="BD132" s="50"/>
      <c r="BE132" s="110">
        <v>1984364.0298900586</v>
      </c>
      <c r="BF132" s="3"/>
      <c r="BG132" s="59"/>
      <c r="BH132" s="59"/>
    </row>
    <row r="133" spans="1:60" x14ac:dyDescent="0.25">
      <c r="A133" s="43">
        <f t="shared" si="6"/>
        <v>22</v>
      </c>
      <c r="B133" s="41" t="s">
        <v>182</v>
      </c>
      <c r="C133" s="76">
        <v>1987</v>
      </c>
      <c r="D133" s="62" t="s">
        <v>153</v>
      </c>
      <c r="E133" s="69">
        <v>9</v>
      </c>
      <c r="F133" s="69">
        <v>1</v>
      </c>
      <c r="G133" s="69">
        <v>90</v>
      </c>
      <c r="H133" s="95">
        <v>47</v>
      </c>
      <c r="I133" s="88">
        <f t="shared" si="4"/>
        <v>43</v>
      </c>
      <c r="J133" s="50"/>
      <c r="K133" s="61">
        <v>4762</v>
      </c>
      <c r="L133" s="61">
        <v>3850.7</v>
      </c>
      <c r="M133" s="97">
        <v>2005</v>
      </c>
      <c r="N133" s="91">
        <f t="shared" si="5"/>
        <v>1845.6999999999998</v>
      </c>
      <c r="O133" s="96">
        <v>253</v>
      </c>
      <c r="P133" s="12"/>
      <c r="Q133" s="58"/>
      <c r="R133" s="12"/>
      <c r="S133" s="110">
        <v>2753130.4616321106</v>
      </c>
      <c r="T133" s="110" t="s">
        <v>160</v>
      </c>
      <c r="U133" s="117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10">
        <v>192719.13231424778</v>
      </c>
      <c r="AZ133" s="110">
        <v>44050.087386113773</v>
      </c>
      <c r="BA133" s="110">
        <v>2989899.6813324718</v>
      </c>
      <c r="BB133" s="50"/>
      <c r="BC133" s="50"/>
      <c r="BD133" s="50"/>
      <c r="BE133" s="110">
        <v>2989899.6813324718</v>
      </c>
      <c r="BF133" s="3"/>
      <c r="BG133" s="59"/>
      <c r="BH133" s="59"/>
    </row>
    <row r="134" spans="1:60" x14ac:dyDescent="0.25">
      <c r="A134" s="43">
        <f t="shared" si="6"/>
        <v>23</v>
      </c>
      <c r="B134" s="41" t="s">
        <v>183</v>
      </c>
      <c r="C134" s="76">
        <v>1987</v>
      </c>
      <c r="D134" s="62" t="s">
        <v>153</v>
      </c>
      <c r="E134" s="69">
        <v>9</v>
      </c>
      <c r="F134" s="69">
        <v>1</v>
      </c>
      <c r="G134" s="69">
        <v>73</v>
      </c>
      <c r="H134" s="95">
        <v>52</v>
      </c>
      <c r="I134" s="88">
        <f t="shared" si="4"/>
        <v>21</v>
      </c>
      <c r="J134" s="50"/>
      <c r="K134" s="61">
        <v>4827</v>
      </c>
      <c r="L134" s="61">
        <v>2996.6</v>
      </c>
      <c r="M134" s="82">
        <v>2103.8000000000002</v>
      </c>
      <c r="N134" s="91">
        <f t="shared" si="5"/>
        <v>892.79999999999973</v>
      </c>
      <c r="O134" s="96">
        <v>257</v>
      </c>
      <c r="P134" s="12"/>
      <c r="Q134" s="58"/>
      <c r="R134" s="12"/>
      <c r="S134" s="110">
        <v>2316317.9017127366</v>
      </c>
      <c r="T134" s="110" t="s">
        <v>160</v>
      </c>
      <c r="U134" s="117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10">
        <v>162142.25311989157</v>
      </c>
      <c r="AZ134" s="110">
        <v>37061.086427403789</v>
      </c>
      <c r="BA134" s="110">
        <v>2515521.2412600317</v>
      </c>
      <c r="BB134" s="50"/>
      <c r="BC134" s="50"/>
      <c r="BD134" s="50"/>
      <c r="BE134" s="110">
        <v>2515521.2412600317</v>
      </c>
      <c r="BF134" s="3"/>
      <c r="BG134" s="59"/>
      <c r="BH134" s="59"/>
    </row>
    <row r="135" spans="1:60" x14ac:dyDescent="0.25">
      <c r="A135" s="43">
        <f t="shared" si="6"/>
        <v>24</v>
      </c>
      <c r="B135" s="41" t="s">
        <v>184</v>
      </c>
      <c r="C135" s="78">
        <v>1995</v>
      </c>
      <c r="D135" s="62" t="s">
        <v>109</v>
      </c>
      <c r="E135" s="69">
        <v>5</v>
      </c>
      <c r="F135" s="69">
        <v>1</v>
      </c>
      <c r="G135" s="69">
        <v>24</v>
      </c>
      <c r="H135" s="95">
        <v>5</v>
      </c>
      <c r="I135" s="88">
        <f t="shared" si="4"/>
        <v>19</v>
      </c>
      <c r="J135" s="50"/>
      <c r="K135" s="61">
        <v>2126</v>
      </c>
      <c r="L135" s="61">
        <v>1589.6</v>
      </c>
      <c r="M135" s="82">
        <v>323.5</v>
      </c>
      <c r="N135" s="91">
        <f t="shared" si="5"/>
        <v>1266.0999999999999</v>
      </c>
      <c r="O135" s="96">
        <v>62</v>
      </c>
      <c r="P135" s="12"/>
      <c r="Q135" s="58"/>
      <c r="R135" s="12"/>
      <c r="S135" s="50"/>
      <c r="T135" s="50"/>
      <c r="U135" s="117"/>
      <c r="V135" s="50"/>
      <c r="W135" s="50"/>
      <c r="X135" s="50"/>
      <c r="Y135" s="50"/>
      <c r="Z135" s="50"/>
      <c r="AA135" s="50"/>
      <c r="AB135" s="50"/>
      <c r="AC135" s="50"/>
      <c r="AD135" s="110">
        <v>1400</v>
      </c>
      <c r="AE135" s="110">
        <v>852972.77599169966</v>
      </c>
      <c r="AF135" s="110" t="s">
        <v>160</v>
      </c>
      <c r="AG135" s="50"/>
      <c r="AH135" s="50"/>
      <c r="AI135" s="50"/>
      <c r="AJ135" s="50"/>
      <c r="AK135" s="50"/>
      <c r="AL135" s="50"/>
      <c r="AM135" s="50"/>
      <c r="AN135" s="50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10">
        <v>59708.094319418982</v>
      </c>
      <c r="AZ135" s="110">
        <v>13647.564415867195</v>
      </c>
      <c r="BA135" s="110">
        <v>926328.43472698587</v>
      </c>
      <c r="BB135" s="50"/>
      <c r="BC135" s="50"/>
      <c r="BD135" s="50"/>
      <c r="BE135" s="110">
        <v>926328.43472698587</v>
      </c>
      <c r="BF135" s="3"/>
      <c r="BG135" s="59"/>
      <c r="BH135" s="59"/>
    </row>
    <row r="136" spans="1:60" x14ac:dyDescent="0.25">
      <c r="A136" s="43">
        <f t="shared" si="6"/>
        <v>25</v>
      </c>
      <c r="B136" s="41" t="s">
        <v>185</v>
      </c>
      <c r="C136" s="78">
        <v>1999</v>
      </c>
      <c r="D136" s="62" t="s">
        <v>153</v>
      </c>
      <c r="E136" s="69">
        <v>10</v>
      </c>
      <c r="F136" s="69">
        <v>5</v>
      </c>
      <c r="G136" s="69">
        <f>120+80</f>
        <v>200</v>
      </c>
      <c r="H136" s="95">
        <v>72</v>
      </c>
      <c r="I136" s="88">
        <f t="shared" si="4"/>
        <v>128</v>
      </c>
      <c r="J136" s="50"/>
      <c r="K136" s="61">
        <v>17577</v>
      </c>
      <c r="L136" s="61">
        <v>14943.9</v>
      </c>
      <c r="M136" s="82">
        <v>5410.8</v>
      </c>
      <c r="N136" s="91">
        <f t="shared" si="5"/>
        <v>9533.0999999999985</v>
      </c>
      <c r="O136" s="96">
        <v>734</v>
      </c>
      <c r="P136" s="12"/>
      <c r="Q136" s="58"/>
      <c r="R136" s="12"/>
      <c r="S136" s="50"/>
      <c r="T136" s="50"/>
      <c r="U136" s="117"/>
      <c r="V136" s="50"/>
      <c r="W136" s="50"/>
      <c r="X136" s="110">
        <v>2897</v>
      </c>
      <c r="Y136" s="110">
        <v>5651704.5262751412</v>
      </c>
      <c r="Z136" s="110" t="s">
        <v>160</v>
      </c>
      <c r="AA136" s="50"/>
      <c r="AB136" s="50"/>
      <c r="AC136" s="50"/>
      <c r="AD136" s="110">
        <v>11519</v>
      </c>
      <c r="AE136" s="110">
        <v>8201925.090026265</v>
      </c>
      <c r="AF136" s="110" t="s">
        <v>160</v>
      </c>
      <c r="AG136" s="110">
        <v>286</v>
      </c>
      <c r="AH136" s="110">
        <v>492975.34</v>
      </c>
      <c r="AI136" s="110" t="s">
        <v>160</v>
      </c>
      <c r="AJ136" s="50"/>
      <c r="AK136" s="50"/>
      <c r="AL136" s="50"/>
      <c r="AM136" s="50"/>
      <c r="AN136" s="50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10">
        <v>1004262.3469410986</v>
      </c>
      <c r="AZ136" s="110">
        <v>229545.67930082249</v>
      </c>
      <c r="BA136" s="110">
        <v>15580412.982543327</v>
      </c>
      <c r="BB136" s="50"/>
      <c r="BC136" s="50"/>
      <c r="BD136" s="50"/>
      <c r="BE136" s="110">
        <v>15580412.982543327</v>
      </c>
      <c r="BF136" s="3"/>
      <c r="BG136" s="59"/>
      <c r="BH136" s="59"/>
    </row>
    <row r="137" spans="1:60" x14ac:dyDescent="0.25">
      <c r="A137" s="43">
        <f t="shared" si="6"/>
        <v>26</v>
      </c>
      <c r="B137" s="41" t="s">
        <v>188</v>
      </c>
      <c r="C137" s="76">
        <v>1963</v>
      </c>
      <c r="D137" s="62" t="s">
        <v>112</v>
      </c>
      <c r="E137" s="69">
        <v>4</v>
      </c>
      <c r="F137" s="69">
        <v>3</v>
      </c>
      <c r="G137" s="69">
        <v>48</v>
      </c>
      <c r="H137" s="95">
        <v>13</v>
      </c>
      <c r="I137" s="88">
        <f t="shared" si="4"/>
        <v>35</v>
      </c>
      <c r="J137" s="50"/>
      <c r="K137" s="61">
        <v>2221</v>
      </c>
      <c r="L137" s="61">
        <v>2050.6999999999998</v>
      </c>
      <c r="M137" s="82">
        <v>497.5</v>
      </c>
      <c r="N137" s="91">
        <f t="shared" si="5"/>
        <v>1553.1999999999998</v>
      </c>
      <c r="O137" s="96">
        <v>81</v>
      </c>
      <c r="P137" s="12"/>
      <c r="Q137" s="58"/>
      <c r="R137" s="75"/>
      <c r="S137" s="110">
        <v>2340346.5810329216</v>
      </c>
      <c r="T137" s="110" t="s">
        <v>160</v>
      </c>
      <c r="U137" s="117"/>
      <c r="V137" s="50"/>
      <c r="W137" s="50"/>
      <c r="X137" s="50"/>
      <c r="Y137" s="50"/>
      <c r="Z137" s="50"/>
      <c r="AA137" s="110">
        <v>30</v>
      </c>
      <c r="AB137" s="110">
        <v>48213.9</v>
      </c>
      <c r="AC137" s="110" t="s">
        <v>160</v>
      </c>
      <c r="AD137" s="110">
        <v>32</v>
      </c>
      <c r="AE137" s="110">
        <v>406394.91104990389</v>
      </c>
      <c r="AF137" s="110" t="s">
        <v>160</v>
      </c>
      <c r="AG137" s="50"/>
      <c r="AH137" s="50"/>
      <c r="AI137" s="50"/>
      <c r="AJ137" s="50"/>
      <c r="AK137" s="50"/>
      <c r="AL137" s="50"/>
      <c r="AM137" s="50"/>
      <c r="AN137" s="50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10">
        <v>195646.87744579779</v>
      </c>
      <c r="AZ137" s="110">
        <v>44719.286273325204</v>
      </c>
      <c r="BA137" s="110">
        <v>3035321.5558019485</v>
      </c>
      <c r="BB137" s="50"/>
      <c r="BC137" s="50"/>
      <c r="BD137" s="50"/>
      <c r="BE137" s="110">
        <v>3035321.5558019485</v>
      </c>
      <c r="BF137" s="3"/>
      <c r="BG137" s="59"/>
      <c r="BH137" s="59"/>
    </row>
    <row r="138" spans="1:60" x14ac:dyDescent="0.25">
      <c r="A138" s="43">
        <f t="shared" si="6"/>
        <v>27</v>
      </c>
      <c r="B138" s="41" t="s">
        <v>189</v>
      </c>
      <c r="C138" s="76">
        <v>1975</v>
      </c>
      <c r="D138" s="62" t="s">
        <v>153</v>
      </c>
      <c r="E138" s="69">
        <v>9</v>
      </c>
      <c r="F138" s="69">
        <v>4</v>
      </c>
      <c r="G138" s="69">
        <v>144</v>
      </c>
      <c r="H138" s="95">
        <v>22</v>
      </c>
      <c r="I138" s="88">
        <f t="shared" si="4"/>
        <v>122</v>
      </c>
      <c r="J138" s="50"/>
      <c r="K138" s="61">
        <v>6892.9</v>
      </c>
      <c r="L138" s="61">
        <v>6722.9</v>
      </c>
      <c r="M138" s="82">
        <v>1594.8</v>
      </c>
      <c r="N138" s="91">
        <f t="shared" si="5"/>
        <v>5128.0999999999995</v>
      </c>
      <c r="O138" s="96">
        <v>326</v>
      </c>
      <c r="P138" s="12"/>
      <c r="Q138" s="58"/>
      <c r="R138" s="12"/>
      <c r="S138" s="50"/>
      <c r="T138" s="50"/>
      <c r="U138" s="117"/>
      <c r="V138" s="50"/>
      <c r="W138" s="50"/>
      <c r="X138" s="50"/>
      <c r="Y138" s="50"/>
      <c r="Z138" s="50"/>
      <c r="AA138" s="50"/>
      <c r="AB138" s="50"/>
      <c r="AC138" s="50"/>
      <c r="AD138" s="110">
        <v>4606</v>
      </c>
      <c r="AE138" s="110">
        <v>3279630.7808543257</v>
      </c>
      <c r="AF138" s="110" t="s">
        <v>160</v>
      </c>
      <c r="AG138" s="110">
        <v>170</v>
      </c>
      <c r="AH138" s="110">
        <v>293027.3</v>
      </c>
      <c r="AI138" s="110" t="s">
        <v>160</v>
      </c>
      <c r="AJ138" s="50"/>
      <c r="AK138" s="50"/>
      <c r="AL138" s="50"/>
      <c r="AM138" s="50"/>
      <c r="AN138" s="50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10">
        <v>250086.06565980281</v>
      </c>
      <c r="AZ138" s="110">
        <v>57162.529293669213</v>
      </c>
      <c r="BA138" s="110">
        <v>3879906.6758077978</v>
      </c>
      <c r="BB138" s="50"/>
      <c r="BC138" s="50"/>
      <c r="BD138" s="50"/>
      <c r="BE138" s="110">
        <v>3879906.6758077978</v>
      </c>
      <c r="BF138" s="3"/>
      <c r="BG138" s="59"/>
      <c r="BH138" s="59"/>
    </row>
    <row r="139" spans="1:60" x14ac:dyDescent="0.25">
      <c r="A139" s="43">
        <f t="shared" si="6"/>
        <v>28</v>
      </c>
      <c r="B139" s="41" t="s">
        <v>190</v>
      </c>
      <c r="C139" s="76">
        <v>1977</v>
      </c>
      <c r="D139" s="62" t="s">
        <v>153</v>
      </c>
      <c r="E139" s="69">
        <v>9</v>
      </c>
      <c r="F139" s="69">
        <v>4</v>
      </c>
      <c r="G139" s="69">
        <v>143</v>
      </c>
      <c r="H139" s="95">
        <v>11</v>
      </c>
      <c r="I139" s="88">
        <f t="shared" si="4"/>
        <v>132</v>
      </c>
      <c r="J139" s="50"/>
      <c r="K139" s="61">
        <v>7826</v>
      </c>
      <c r="L139" s="61">
        <v>7131.3</v>
      </c>
      <c r="M139" s="82">
        <v>1577.3</v>
      </c>
      <c r="N139" s="91">
        <f t="shared" si="5"/>
        <v>5554</v>
      </c>
      <c r="O139" s="96">
        <v>382</v>
      </c>
      <c r="P139" s="12"/>
      <c r="Q139" s="58"/>
      <c r="R139" s="12"/>
      <c r="S139" s="50"/>
      <c r="T139" s="50"/>
      <c r="U139" s="117"/>
      <c r="V139" s="50"/>
      <c r="W139" s="50"/>
      <c r="X139" s="50"/>
      <c r="Y139" s="50"/>
      <c r="Z139" s="50"/>
      <c r="AA139" s="50"/>
      <c r="AB139" s="50"/>
      <c r="AC139" s="50"/>
      <c r="AD139" s="110">
        <v>4622.7</v>
      </c>
      <c r="AE139" s="110">
        <v>3291521.7565469583</v>
      </c>
      <c r="AF139" s="110" t="s">
        <v>160</v>
      </c>
      <c r="AG139" s="110">
        <v>172</v>
      </c>
      <c r="AH139" s="110">
        <v>296474.68</v>
      </c>
      <c r="AI139" s="110" t="s">
        <v>160</v>
      </c>
      <c r="AJ139" s="50"/>
      <c r="AK139" s="50"/>
      <c r="AL139" s="50"/>
      <c r="AM139" s="50"/>
      <c r="AN139" s="50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10">
        <v>251159.75055828711</v>
      </c>
      <c r="AZ139" s="110">
        <v>57407.942984751338</v>
      </c>
      <c r="BA139" s="110">
        <v>3896564.1300899968</v>
      </c>
      <c r="BB139" s="50"/>
      <c r="BC139" s="50"/>
      <c r="BD139" s="50"/>
      <c r="BE139" s="110">
        <v>3896564.1300899968</v>
      </c>
      <c r="BF139" s="3"/>
      <c r="BG139" s="59"/>
      <c r="BH139" s="59"/>
    </row>
    <row r="140" spans="1:60" x14ac:dyDescent="0.25">
      <c r="A140" s="43">
        <f t="shared" si="6"/>
        <v>29</v>
      </c>
      <c r="B140" s="41" t="s">
        <v>191</v>
      </c>
      <c r="C140" s="76">
        <v>1977</v>
      </c>
      <c r="D140" s="62" t="s">
        <v>153</v>
      </c>
      <c r="E140" s="69">
        <v>5</v>
      </c>
      <c r="F140" s="69">
        <v>4</v>
      </c>
      <c r="G140" s="69">
        <v>60</v>
      </c>
      <c r="H140" s="95">
        <v>33</v>
      </c>
      <c r="I140" s="88">
        <f t="shared" si="4"/>
        <v>27</v>
      </c>
      <c r="J140" s="50"/>
      <c r="K140" s="61">
        <v>2998</v>
      </c>
      <c r="L140" s="61">
        <v>2640.1</v>
      </c>
      <c r="M140" s="82">
        <v>882.7</v>
      </c>
      <c r="N140" s="91">
        <f t="shared" si="5"/>
        <v>1757.3999999999999</v>
      </c>
      <c r="O140" s="96">
        <v>178</v>
      </c>
      <c r="P140" s="12"/>
      <c r="Q140" s="58"/>
      <c r="R140" s="12"/>
      <c r="S140" s="50"/>
      <c r="T140" s="50"/>
      <c r="U140" s="117"/>
      <c r="V140" s="50"/>
      <c r="W140" s="50"/>
      <c r="X140" s="50"/>
      <c r="Y140" s="50"/>
      <c r="Z140" s="50"/>
      <c r="AA140" s="50"/>
      <c r="AB140" s="50"/>
      <c r="AC140" s="50"/>
      <c r="AD140" s="110">
        <v>2030</v>
      </c>
      <c r="AE140" s="110">
        <v>1236810.5251879646</v>
      </c>
      <c r="AF140" s="110" t="s">
        <v>160</v>
      </c>
      <c r="AG140" s="50"/>
      <c r="AH140" s="50"/>
      <c r="AI140" s="50"/>
      <c r="AJ140" s="50"/>
      <c r="AK140" s="50"/>
      <c r="AL140" s="50"/>
      <c r="AM140" s="50"/>
      <c r="AN140" s="50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10">
        <v>86576.736763157533</v>
      </c>
      <c r="AZ140" s="110">
        <v>19788.968403007435</v>
      </c>
      <c r="BA140" s="110">
        <v>1343176.2303541293</v>
      </c>
      <c r="BB140" s="50"/>
      <c r="BC140" s="50"/>
      <c r="BD140" s="50"/>
      <c r="BE140" s="110">
        <v>1343176.2303541293</v>
      </c>
      <c r="BF140" s="3"/>
      <c r="BG140" s="59"/>
      <c r="BH140" s="59"/>
    </row>
    <row r="141" spans="1:60" ht="15.75" customHeight="1" x14ac:dyDescent="0.25">
      <c r="A141" s="43">
        <f t="shared" si="6"/>
        <v>30</v>
      </c>
      <c r="B141" s="41" t="s">
        <v>192</v>
      </c>
      <c r="C141" s="78">
        <v>1994</v>
      </c>
      <c r="D141" s="80" t="s">
        <v>105</v>
      </c>
      <c r="E141" s="73">
        <v>17</v>
      </c>
      <c r="F141" s="73">
        <v>4</v>
      </c>
      <c r="G141" s="73">
        <v>271</v>
      </c>
      <c r="H141" s="95">
        <v>31</v>
      </c>
      <c r="I141" s="88">
        <f t="shared" si="4"/>
        <v>240</v>
      </c>
      <c r="J141" s="50"/>
      <c r="K141" s="61">
        <v>17479</v>
      </c>
      <c r="L141" s="61">
        <v>14846.3</v>
      </c>
      <c r="M141" s="82">
        <v>1709.8</v>
      </c>
      <c r="N141" s="91">
        <f t="shared" si="5"/>
        <v>13136.5</v>
      </c>
      <c r="O141" s="96">
        <v>776</v>
      </c>
      <c r="P141" s="12"/>
      <c r="Q141" s="58"/>
      <c r="R141" s="12"/>
      <c r="S141" s="50"/>
      <c r="T141" s="50"/>
      <c r="U141" s="119">
        <v>8</v>
      </c>
      <c r="V141" s="110">
        <v>30853279.565026052</v>
      </c>
      <c r="W141" s="110" t="s">
        <v>160</v>
      </c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10">
        <v>2159729.5695518237</v>
      </c>
      <c r="AZ141" s="110">
        <v>493652.47304041684</v>
      </c>
      <c r="BA141" s="110">
        <v>33506661.607618295</v>
      </c>
      <c r="BB141" s="50"/>
      <c r="BC141" s="50"/>
      <c r="BD141" s="50"/>
      <c r="BE141" s="110">
        <v>33506661.607618295</v>
      </c>
      <c r="BF141" s="3"/>
      <c r="BG141" s="59"/>
      <c r="BH141" s="59"/>
    </row>
    <row r="142" spans="1:60" x14ac:dyDescent="0.25">
      <c r="A142" s="43">
        <f t="shared" si="6"/>
        <v>31</v>
      </c>
      <c r="B142" s="40" t="s">
        <v>193</v>
      </c>
      <c r="C142" s="76">
        <v>1986</v>
      </c>
      <c r="D142" s="62" t="s">
        <v>106</v>
      </c>
      <c r="E142" s="69">
        <v>5</v>
      </c>
      <c r="F142" s="69">
        <v>4</v>
      </c>
      <c r="G142" s="69">
        <v>60</v>
      </c>
      <c r="H142" s="95">
        <v>19</v>
      </c>
      <c r="I142" s="88">
        <f t="shared" ref="I142:I148" si="7">G142-H142</f>
        <v>41</v>
      </c>
      <c r="J142" s="50"/>
      <c r="K142" s="103">
        <v>3122.4</v>
      </c>
      <c r="L142" s="103">
        <v>2824.9</v>
      </c>
      <c r="M142" s="82">
        <v>366.8</v>
      </c>
      <c r="N142" s="91">
        <f t="shared" ref="N142:N148" si="8">L142-M142</f>
        <v>2458.1</v>
      </c>
      <c r="O142" s="96">
        <v>149</v>
      </c>
      <c r="P142" s="12"/>
      <c r="Q142" s="58"/>
      <c r="R142" s="12"/>
      <c r="S142" s="110">
        <v>489173.74062342651</v>
      </c>
      <c r="T142" s="110" t="s">
        <v>160</v>
      </c>
      <c r="U142" s="117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10">
        <v>34242.161843639857</v>
      </c>
      <c r="AZ142" s="110">
        <v>7826.7798499748242</v>
      </c>
      <c r="BA142" s="110">
        <v>531242.68231704121</v>
      </c>
      <c r="BB142" s="50"/>
      <c r="BC142" s="50"/>
      <c r="BD142" s="50"/>
      <c r="BE142" s="110">
        <v>531242.68231704121</v>
      </c>
      <c r="BF142" s="3"/>
      <c r="BG142" s="59"/>
      <c r="BH142" s="59"/>
    </row>
    <row r="143" spans="1:60" x14ac:dyDescent="0.25">
      <c r="A143" s="43">
        <f t="shared" si="6"/>
        <v>32</v>
      </c>
      <c r="B143" s="40" t="s">
        <v>194</v>
      </c>
      <c r="C143" s="76">
        <v>1992</v>
      </c>
      <c r="D143" s="62" t="s">
        <v>105</v>
      </c>
      <c r="E143" s="69">
        <v>9</v>
      </c>
      <c r="F143" s="69">
        <v>2</v>
      </c>
      <c r="G143" s="69">
        <v>72</v>
      </c>
      <c r="H143" s="95">
        <v>31</v>
      </c>
      <c r="I143" s="88">
        <f t="shared" si="7"/>
        <v>41</v>
      </c>
      <c r="J143" s="50"/>
      <c r="K143" s="103">
        <v>4630.3999999999996</v>
      </c>
      <c r="L143" s="103">
        <v>4126.3</v>
      </c>
      <c r="M143" s="82">
        <v>821.3</v>
      </c>
      <c r="N143" s="91">
        <f t="shared" si="8"/>
        <v>3305</v>
      </c>
      <c r="O143" s="96">
        <v>322</v>
      </c>
      <c r="P143" s="12"/>
      <c r="Q143" s="58"/>
      <c r="R143" s="75"/>
      <c r="S143" s="110">
        <v>370324.34412013955</v>
      </c>
      <c r="T143" s="110" t="s">
        <v>160</v>
      </c>
      <c r="U143" s="117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10">
        <v>25922.70408840977</v>
      </c>
      <c r="AZ143" s="110">
        <v>5925.1895059222325</v>
      </c>
      <c r="BA143" s="110">
        <v>402172.23771447159</v>
      </c>
      <c r="BB143" s="50"/>
      <c r="BC143" s="50"/>
      <c r="BD143" s="50"/>
      <c r="BE143" s="110">
        <v>402172.23771447159</v>
      </c>
      <c r="BF143" s="3"/>
      <c r="BG143" s="59"/>
      <c r="BH143" s="59"/>
    </row>
    <row r="144" spans="1:60" x14ac:dyDescent="0.25">
      <c r="A144" s="43">
        <f t="shared" si="6"/>
        <v>33</v>
      </c>
      <c r="B144" s="40" t="s">
        <v>195</v>
      </c>
      <c r="C144" s="76">
        <v>1967</v>
      </c>
      <c r="D144" s="62" t="s">
        <v>105</v>
      </c>
      <c r="E144" s="69">
        <v>5</v>
      </c>
      <c r="F144" s="69">
        <v>4</v>
      </c>
      <c r="G144" s="69">
        <v>60</v>
      </c>
      <c r="H144" s="95">
        <v>7</v>
      </c>
      <c r="I144" s="88">
        <f t="shared" si="7"/>
        <v>53</v>
      </c>
      <c r="J144" s="50"/>
      <c r="K144" s="61">
        <v>2956.9</v>
      </c>
      <c r="L144" s="61">
        <v>2675.9</v>
      </c>
      <c r="M144" s="82">
        <v>831.15</v>
      </c>
      <c r="N144" s="91">
        <f t="shared" si="8"/>
        <v>1844.75</v>
      </c>
      <c r="O144" s="96">
        <v>144</v>
      </c>
      <c r="P144" s="12"/>
      <c r="Q144" s="58"/>
      <c r="R144" s="12"/>
      <c r="S144" s="50"/>
      <c r="T144" s="50"/>
      <c r="U144" s="117"/>
      <c r="V144" s="50"/>
      <c r="W144" s="50"/>
      <c r="X144" s="50"/>
      <c r="Y144" s="50"/>
      <c r="Z144" s="50"/>
      <c r="AA144" s="110">
        <v>680.1</v>
      </c>
      <c r="AB144" s="110">
        <v>1093009.1130000001</v>
      </c>
      <c r="AC144" s="110" t="s">
        <v>160</v>
      </c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10">
        <v>76510.637910000019</v>
      </c>
      <c r="AZ144" s="110">
        <v>17488.145808000001</v>
      </c>
      <c r="BA144" s="110">
        <v>1187007.8967180001</v>
      </c>
      <c r="BB144" s="50"/>
      <c r="BC144" s="50"/>
      <c r="BD144" s="50"/>
      <c r="BE144" s="110">
        <v>1187007.8967180001</v>
      </c>
      <c r="BF144" s="3"/>
      <c r="BG144" s="59"/>
      <c r="BH144" s="59"/>
    </row>
    <row r="145" spans="1:60" x14ac:dyDescent="0.25">
      <c r="A145" s="43">
        <f t="shared" si="6"/>
        <v>34</v>
      </c>
      <c r="B145" s="40" t="s">
        <v>196</v>
      </c>
      <c r="C145" s="76">
        <v>1969</v>
      </c>
      <c r="D145" s="62" t="s">
        <v>154</v>
      </c>
      <c r="E145" s="69">
        <v>5</v>
      </c>
      <c r="F145" s="69">
        <v>4</v>
      </c>
      <c r="G145" s="69">
        <v>60</v>
      </c>
      <c r="H145" s="95">
        <v>14</v>
      </c>
      <c r="I145" s="88">
        <f t="shared" si="7"/>
        <v>46</v>
      </c>
      <c r="J145" s="50"/>
      <c r="K145" s="103">
        <v>2907</v>
      </c>
      <c r="L145" s="103">
        <v>2627.8</v>
      </c>
      <c r="M145" s="82">
        <v>402.7</v>
      </c>
      <c r="N145" s="91">
        <f t="shared" si="8"/>
        <v>2225.1000000000004</v>
      </c>
      <c r="O145" s="96">
        <v>120</v>
      </c>
      <c r="P145" s="12"/>
      <c r="Q145" s="58"/>
      <c r="R145" s="12"/>
      <c r="S145" s="110">
        <v>1720933.9544896425</v>
      </c>
      <c r="T145" s="110" t="s">
        <v>160</v>
      </c>
      <c r="U145" s="117"/>
      <c r="V145" s="50"/>
      <c r="W145" s="50"/>
      <c r="X145" s="110">
        <v>675.8</v>
      </c>
      <c r="Y145" s="110">
        <v>1318405.9091669796</v>
      </c>
      <c r="Z145" s="110" t="s">
        <v>160</v>
      </c>
      <c r="AA145" s="50"/>
      <c r="AB145" s="50"/>
      <c r="AC145" s="50"/>
      <c r="AD145" s="110">
        <v>2328.4</v>
      </c>
      <c r="AE145" s="110">
        <v>4382918.0697452649</v>
      </c>
      <c r="AF145" s="110" t="s">
        <v>160</v>
      </c>
      <c r="AG145" s="50"/>
      <c r="AH145" s="50"/>
      <c r="AI145" s="50"/>
      <c r="AJ145" s="50"/>
      <c r="AK145" s="50"/>
      <c r="AL145" s="50"/>
      <c r="AM145" s="50"/>
      <c r="AN145" s="50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10">
        <v>519558.05533813214</v>
      </c>
      <c r="AZ145" s="110">
        <v>118756.1269344302</v>
      </c>
      <c r="BA145" s="110">
        <v>8060572.1156744501</v>
      </c>
      <c r="BB145" s="50"/>
      <c r="BC145" s="50"/>
      <c r="BD145" s="50"/>
      <c r="BE145" s="110">
        <v>8060572.1156744501</v>
      </c>
      <c r="BF145" s="3"/>
      <c r="BG145" s="59"/>
      <c r="BH145" s="59"/>
    </row>
    <row r="146" spans="1:60" x14ac:dyDescent="0.25">
      <c r="A146" s="43">
        <f t="shared" si="6"/>
        <v>35</v>
      </c>
      <c r="B146" s="40" t="s">
        <v>197</v>
      </c>
      <c r="C146" s="76">
        <v>1979</v>
      </c>
      <c r="D146" s="62" t="s">
        <v>107</v>
      </c>
      <c r="E146" s="69">
        <v>5</v>
      </c>
      <c r="F146" s="69">
        <v>4</v>
      </c>
      <c r="G146" s="69">
        <v>58</v>
      </c>
      <c r="H146" s="95">
        <v>10</v>
      </c>
      <c r="I146" s="88">
        <f t="shared" si="7"/>
        <v>48</v>
      </c>
      <c r="J146" s="50"/>
      <c r="K146" s="103">
        <v>2646</v>
      </c>
      <c r="L146" s="103">
        <v>2527.6</v>
      </c>
      <c r="M146" s="82">
        <v>463.2</v>
      </c>
      <c r="N146" s="91">
        <f t="shared" si="8"/>
        <v>2064.4</v>
      </c>
      <c r="O146" s="96">
        <v>128</v>
      </c>
      <c r="P146" s="12"/>
      <c r="Q146" s="58"/>
      <c r="R146" s="12"/>
      <c r="S146" s="110">
        <v>3134741.4087620187</v>
      </c>
      <c r="T146" s="110" t="s">
        <v>160</v>
      </c>
      <c r="U146" s="117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10">
        <v>219431.89861334133</v>
      </c>
      <c r="AZ146" s="110">
        <v>50155.862540192298</v>
      </c>
      <c r="BA146" s="110">
        <v>3404329.1699155523</v>
      </c>
      <c r="BB146" s="50"/>
      <c r="BC146" s="50"/>
      <c r="BD146" s="50"/>
      <c r="BE146" s="110">
        <v>3404329.1699155523</v>
      </c>
      <c r="BF146" s="3"/>
      <c r="BG146" s="59"/>
      <c r="BH146" s="59"/>
    </row>
    <row r="147" spans="1:60" x14ac:dyDescent="0.25">
      <c r="A147" s="43">
        <f t="shared" si="6"/>
        <v>36</v>
      </c>
      <c r="B147" s="40" t="s">
        <v>198</v>
      </c>
      <c r="C147" s="76">
        <v>1990</v>
      </c>
      <c r="D147" s="62" t="s">
        <v>105</v>
      </c>
      <c r="E147" s="69">
        <v>9</v>
      </c>
      <c r="F147" s="69">
        <v>1</v>
      </c>
      <c r="G147" s="69">
        <v>35</v>
      </c>
      <c r="H147" s="95">
        <v>6</v>
      </c>
      <c r="I147" s="88">
        <f t="shared" si="7"/>
        <v>29</v>
      </c>
      <c r="J147" s="50"/>
      <c r="K147" s="103">
        <v>3994</v>
      </c>
      <c r="L147" s="103">
        <v>2051.1</v>
      </c>
      <c r="M147" s="82">
        <v>399.9</v>
      </c>
      <c r="N147" s="91">
        <f t="shared" si="8"/>
        <v>1651.1999999999998</v>
      </c>
      <c r="O147" s="96">
        <v>171</v>
      </c>
      <c r="P147" s="12"/>
      <c r="Q147" s="58"/>
      <c r="R147" s="75"/>
      <c r="S147" s="110">
        <v>260172.245165028</v>
      </c>
      <c r="T147" s="110" t="s">
        <v>160</v>
      </c>
      <c r="U147" s="117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10">
        <v>18212.057161551962</v>
      </c>
      <c r="AZ147" s="110">
        <v>4162.7559226404483</v>
      </c>
      <c r="BA147" s="110">
        <v>282547.05824922043</v>
      </c>
      <c r="BB147" s="50"/>
      <c r="BC147" s="50"/>
      <c r="BD147" s="50"/>
      <c r="BE147" s="110">
        <v>282547.05824922043</v>
      </c>
      <c r="BF147" s="3"/>
      <c r="BG147" s="59"/>
      <c r="BH147" s="59"/>
    </row>
    <row r="148" spans="1:60" x14ac:dyDescent="0.25">
      <c r="A148" s="43">
        <f t="shared" si="6"/>
        <v>37</v>
      </c>
      <c r="B148" s="40" t="s">
        <v>199</v>
      </c>
      <c r="C148" s="76">
        <v>1982</v>
      </c>
      <c r="D148" s="62" t="s">
        <v>105</v>
      </c>
      <c r="E148" s="69">
        <v>16</v>
      </c>
      <c r="F148" s="69">
        <v>1</v>
      </c>
      <c r="G148" s="69">
        <v>109</v>
      </c>
      <c r="H148" s="95">
        <v>20</v>
      </c>
      <c r="I148" s="88">
        <f t="shared" si="7"/>
        <v>89</v>
      </c>
      <c r="J148" s="50"/>
      <c r="K148" s="103">
        <v>5925.9</v>
      </c>
      <c r="L148" s="103">
        <v>5156.8999999999996</v>
      </c>
      <c r="M148" s="82">
        <v>1024.8</v>
      </c>
      <c r="N148" s="91">
        <f t="shared" si="8"/>
        <v>4132.0999999999995</v>
      </c>
      <c r="O148" s="96">
        <v>239</v>
      </c>
      <c r="P148" s="12"/>
      <c r="Q148" s="58"/>
      <c r="R148" s="12"/>
      <c r="S148" s="110">
        <v>3917076.7091491367</v>
      </c>
      <c r="T148" s="110" t="s">
        <v>160</v>
      </c>
      <c r="U148" s="117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10">
        <v>274195.36964043957</v>
      </c>
      <c r="AZ148" s="110">
        <v>62673.227346386186</v>
      </c>
      <c r="BA148" s="110">
        <v>4253945.3061359627</v>
      </c>
      <c r="BB148" s="50"/>
      <c r="BC148" s="50"/>
      <c r="BD148" s="50"/>
      <c r="BE148" s="110">
        <v>4253945.3061359627</v>
      </c>
      <c r="BF148" s="3"/>
      <c r="BG148" s="59"/>
      <c r="BH148" s="59"/>
    </row>
    <row r="149" spans="1:60" x14ac:dyDescent="0.25">
      <c r="A149" s="46"/>
      <c r="B149" s="46"/>
      <c r="C149" s="86"/>
      <c r="D149" s="81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99"/>
      <c r="T149" s="99"/>
      <c r="U149" s="116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99"/>
      <c r="AZ149" s="99"/>
      <c r="BA149" s="99"/>
      <c r="BB149" s="99"/>
      <c r="BC149" s="99"/>
      <c r="BD149" s="99"/>
      <c r="BE149" s="99"/>
      <c r="BF149" s="3"/>
      <c r="BG149" s="59"/>
      <c r="BH149" s="59"/>
    </row>
    <row r="150" spans="1:60" x14ac:dyDescent="0.25">
      <c r="A150" s="46"/>
      <c r="B150" s="46"/>
      <c r="C150" s="3"/>
      <c r="D150" s="81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99"/>
      <c r="T150" s="99"/>
      <c r="U150" s="116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99"/>
      <c r="AZ150" s="99"/>
      <c r="BA150" s="99"/>
      <c r="BB150" s="99"/>
      <c r="BC150" s="99"/>
      <c r="BD150" s="99"/>
      <c r="BE150" s="99"/>
      <c r="BF150" s="3"/>
      <c r="BG150" s="59"/>
      <c r="BH150" s="59"/>
    </row>
    <row r="151" spans="1:60" x14ac:dyDescent="0.25">
      <c r="A151" s="46"/>
      <c r="B151" s="46"/>
      <c r="C151" s="3"/>
      <c r="D151" s="81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99"/>
      <c r="T151" s="99"/>
      <c r="U151" s="116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99"/>
      <c r="AZ151" s="99"/>
      <c r="BA151" s="99"/>
      <c r="BB151" s="99"/>
      <c r="BC151" s="99"/>
      <c r="BD151" s="99"/>
      <c r="BE151" s="99"/>
      <c r="BF151" s="3"/>
      <c r="BG151" s="59"/>
      <c r="BH151" s="59"/>
    </row>
    <row r="152" spans="1:60" x14ac:dyDescent="0.25">
      <c r="A152" s="46"/>
      <c r="B152" s="46"/>
      <c r="C152" s="3"/>
      <c r="D152" s="81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99"/>
      <c r="T152" s="99"/>
      <c r="U152" s="116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99"/>
      <c r="AZ152" s="99"/>
      <c r="BA152" s="99"/>
      <c r="BB152" s="99"/>
      <c r="BC152" s="99"/>
      <c r="BD152" s="99"/>
      <c r="BE152" s="99"/>
      <c r="BF152" s="3"/>
      <c r="BG152" s="59"/>
      <c r="BH152" s="59"/>
    </row>
    <row r="153" spans="1:60" x14ac:dyDescent="0.25">
      <c r="A153" s="46"/>
      <c r="B153" s="46"/>
      <c r="C153" s="3"/>
      <c r="D153" s="81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99"/>
      <c r="T153" s="99"/>
      <c r="U153" s="116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99"/>
      <c r="AZ153" s="99"/>
      <c r="BA153" s="99"/>
      <c r="BB153" s="99"/>
      <c r="BC153" s="99"/>
      <c r="BD153" s="99"/>
      <c r="BE153" s="99"/>
      <c r="BF153" s="3"/>
      <c r="BG153" s="59"/>
      <c r="BH153" s="59"/>
    </row>
    <row r="154" spans="1:60" x14ac:dyDescent="0.25">
      <c r="A154" s="46"/>
      <c r="B154" s="46"/>
      <c r="C154" s="3"/>
      <c r="D154" s="67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99"/>
      <c r="T154" s="99"/>
      <c r="U154" s="116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99"/>
      <c r="AZ154" s="99"/>
      <c r="BA154" s="99"/>
      <c r="BB154" s="99"/>
      <c r="BC154" s="99"/>
      <c r="BD154" s="99"/>
      <c r="BE154" s="99"/>
      <c r="BF154" s="3"/>
      <c r="BG154" s="59"/>
      <c r="BH154" s="59"/>
    </row>
    <row r="155" spans="1:60" x14ac:dyDescent="0.25">
      <c r="A155" s="46"/>
      <c r="B155" s="46"/>
      <c r="C155" s="3"/>
      <c r="D155" s="67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99"/>
      <c r="T155" s="99"/>
      <c r="U155" s="116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99"/>
      <c r="AZ155" s="99"/>
      <c r="BA155" s="99"/>
      <c r="BB155" s="99"/>
      <c r="BC155" s="99"/>
      <c r="BD155" s="99"/>
      <c r="BE155" s="99"/>
      <c r="BF155" s="3"/>
      <c r="BG155" s="59"/>
      <c r="BH155" s="59"/>
    </row>
    <row r="156" spans="1:60" x14ac:dyDescent="0.25">
      <c r="A156" s="46"/>
      <c r="B156" s="46"/>
      <c r="C156" s="3"/>
      <c r="D156" s="67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99"/>
      <c r="T156" s="99"/>
      <c r="U156" s="116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99"/>
      <c r="AZ156" s="99"/>
      <c r="BA156" s="99"/>
      <c r="BB156" s="99"/>
      <c r="BC156" s="99"/>
      <c r="BD156" s="99"/>
      <c r="BE156" s="99"/>
      <c r="BF156" s="3"/>
      <c r="BG156" s="59"/>
      <c r="BH156" s="59"/>
    </row>
    <row r="157" spans="1:60" x14ac:dyDescent="0.25">
      <c r="A157" s="46"/>
      <c r="B157" s="46"/>
      <c r="C157" s="3"/>
      <c r="D157" s="67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99"/>
      <c r="T157" s="99"/>
      <c r="U157" s="116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99"/>
      <c r="AZ157" s="99"/>
      <c r="BA157" s="99"/>
      <c r="BB157" s="99"/>
      <c r="BC157" s="99"/>
      <c r="BD157" s="99"/>
      <c r="BE157" s="99"/>
      <c r="BF157" s="3"/>
      <c r="BG157" s="59"/>
      <c r="BH157" s="59"/>
    </row>
    <row r="158" spans="1:60" x14ac:dyDescent="0.25">
      <c r="A158" s="46"/>
      <c r="B158" s="46"/>
      <c r="C158" s="3"/>
      <c r="D158" s="67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99"/>
      <c r="T158" s="99"/>
      <c r="U158" s="116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99"/>
      <c r="AZ158" s="99"/>
      <c r="BA158" s="99"/>
      <c r="BB158" s="99"/>
      <c r="BC158" s="99"/>
      <c r="BD158" s="99"/>
      <c r="BE158" s="99"/>
      <c r="BF158" s="3"/>
      <c r="BG158" s="59"/>
      <c r="BH158" s="59"/>
    </row>
    <row r="159" spans="1:60" x14ac:dyDescent="0.25">
      <c r="A159" s="46"/>
      <c r="B159" s="46"/>
      <c r="C159" s="3"/>
      <c r="D159" s="67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99"/>
      <c r="T159" s="99"/>
      <c r="U159" s="116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99"/>
      <c r="AZ159" s="99"/>
      <c r="BA159" s="99"/>
      <c r="BB159" s="99"/>
      <c r="BC159" s="99"/>
      <c r="BD159" s="99"/>
      <c r="BE159" s="99"/>
      <c r="BF159" s="3"/>
      <c r="BG159" s="59"/>
      <c r="BH159" s="59"/>
    </row>
    <row r="160" spans="1:60" x14ac:dyDescent="0.25">
      <c r="A160" s="46"/>
      <c r="B160" s="46"/>
      <c r="C160" s="3"/>
      <c r="D160" s="67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99"/>
      <c r="T160" s="99"/>
      <c r="U160" s="116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99"/>
      <c r="AZ160" s="99"/>
      <c r="BA160" s="99"/>
      <c r="BB160" s="99"/>
      <c r="BC160" s="99"/>
      <c r="BD160" s="99"/>
      <c r="BE160" s="99"/>
      <c r="BF160" s="3"/>
      <c r="BG160" s="59"/>
      <c r="BH160" s="59"/>
    </row>
    <row r="161" spans="1:60" x14ac:dyDescent="0.25">
      <c r="A161" s="46"/>
      <c r="B161" s="46"/>
      <c r="C161" s="3"/>
      <c r="D161" s="67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99"/>
      <c r="T161" s="99"/>
      <c r="U161" s="116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99"/>
      <c r="AZ161" s="99"/>
      <c r="BA161" s="99"/>
      <c r="BB161" s="99"/>
      <c r="BC161" s="99"/>
      <c r="BD161" s="99"/>
      <c r="BE161" s="99"/>
      <c r="BF161" s="3"/>
      <c r="BG161" s="59"/>
      <c r="BH161" s="59"/>
    </row>
    <row r="162" spans="1:60" x14ac:dyDescent="0.25">
      <c r="A162" s="46"/>
      <c r="B162" s="46"/>
      <c r="C162" s="3"/>
      <c r="D162" s="67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99"/>
      <c r="T162" s="99"/>
      <c r="U162" s="116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99"/>
      <c r="AZ162" s="99"/>
      <c r="BA162" s="99"/>
      <c r="BB162" s="99"/>
      <c r="BC162" s="99"/>
      <c r="BD162" s="99"/>
      <c r="BE162" s="99"/>
      <c r="BF162" s="3"/>
      <c r="BG162" s="59"/>
      <c r="BH162" s="59"/>
    </row>
    <row r="163" spans="1:60" x14ac:dyDescent="0.25">
      <c r="A163" s="46"/>
      <c r="B163" s="46"/>
      <c r="C163" s="3"/>
      <c r="D163" s="67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99"/>
      <c r="T163" s="99"/>
      <c r="U163" s="116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99"/>
      <c r="AZ163" s="99"/>
      <c r="BA163" s="99"/>
      <c r="BB163" s="99"/>
      <c r="BC163" s="99"/>
      <c r="BD163" s="99"/>
      <c r="BE163" s="99"/>
      <c r="BF163" s="3"/>
      <c r="BG163" s="59"/>
      <c r="BH163" s="59"/>
    </row>
    <row r="164" spans="1:60" x14ac:dyDescent="0.25">
      <c r="A164" s="46"/>
      <c r="B164" s="46"/>
      <c r="C164" s="3"/>
      <c r="D164" s="67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99"/>
      <c r="T164" s="99"/>
      <c r="U164" s="116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99"/>
      <c r="AZ164" s="99"/>
      <c r="BA164" s="99"/>
      <c r="BB164" s="99"/>
      <c r="BC164" s="99"/>
      <c r="BD164" s="99"/>
      <c r="BE164" s="99"/>
      <c r="BF164" s="3"/>
      <c r="BG164" s="59"/>
      <c r="BH164" s="59"/>
    </row>
    <row r="165" spans="1:60" x14ac:dyDescent="0.25">
      <c r="A165" s="46"/>
      <c r="B165" s="46"/>
      <c r="C165" s="3"/>
      <c r="D165" s="67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21"/>
      <c r="T165" s="3"/>
      <c r="U165" s="108"/>
      <c r="V165" s="21"/>
      <c r="W165" s="3"/>
      <c r="X165" s="3"/>
      <c r="Y165" s="99"/>
      <c r="Z165" s="3"/>
      <c r="AA165" s="3"/>
      <c r="AB165" s="99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99"/>
      <c r="AZ165" s="99"/>
      <c r="BA165" s="99"/>
      <c r="BB165" s="99"/>
      <c r="BC165" s="99"/>
      <c r="BD165" s="99"/>
      <c r="BE165" s="99"/>
      <c r="BF165" s="3"/>
      <c r="BG165" s="59"/>
      <c r="BH165" s="59"/>
    </row>
    <row r="166" spans="1:60" x14ac:dyDescent="0.25">
      <c r="A166" s="46"/>
      <c r="B166" s="46"/>
      <c r="C166" s="3"/>
      <c r="D166" s="67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21"/>
      <c r="T166" s="3"/>
      <c r="U166" s="108"/>
      <c r="V166" s="21"/>
      <c r="W166" s="3"/>
      <c r="X166" s="3"/>
      <c r="Y166" s="99"/>
      <c r="Z166" s="3"/>
      <c r="AA166" s="3"/>
      <c r="AB166" s="99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99"/>
      <c r="AZ166" s="99"/>
      <c r="BA166" s="99"/>
      <c r="BB166" s="99"/>
      <c r="BC166" s="99"/>
      <c r="BD166" s="99"/>
      <c r="BE166" s="99"/>
      <c r="BF166" s="3"/>
      <c r="BG166" s="59"/>
      <c r="BH166" s="59"/>
    </row>
    <row r="167" spans="1:60" x14ac:dyDescent="0.25">
      <c r="A167" s="46"/>
      <c r="B167" s="46"/>
      <c r="C167" s="3"/>
      <c r="D167" s="67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21"/>
      <c r="T167" s="3"/>
      <c r="U167" s="108"/>
      <c r="V167" s="21"/>
      <c r="W167" s="3"/>
      <c r="X167" s="3"/>
      <c r="Y167" s="99"/>
      <c r="Z167" s="3"/>
      <c r="AA167" s="3"/>
      <c r="AB167" s="99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99"/>
      <c r="AZ167" s="99"/>
      <c r="BA167" s="99"/>
      <c r="BB167" s="99"/>
      <c r="BC167" s="99"/>
      <c r="BD167" s="99"/>
      <c r="BE167" s="99"/>
      <c r="BF167" s="3"/>
      <c r="BG167" s="59"/>
      <c r="BH167" s="59"/>
    </row>
    <row r="168" spans="1:60" x14ac:dyDescent="0.25">
      <c r="A168" s="46"/>
      <c r="B168" s="46"/>
      <c r="C168" s="3"/>
      <c r="D168" s="67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21"/>
      <c r="T168" s="3"/>
      <c r="U168" s="108"/>
      <c r="V168" s="21"/>
      <c r="W168" s="3"/>
      <c r="X168" s="3"/>
      <c r="Y168" s="99"/>
      <c r="Z168" s="3"/>
      <c r="AA168" s="3"/>
      <c r="AB168" s="99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99"/>
      <c r="AZ168" s="99"/>
      <c r="BA168" s="99"/>
      <c r="BB168" s="99"/>
      <c r="BC168" s="99"/>
      <c r="BD168" s="99"/>
      <c r="BE168" s="99"/>
      <c r="BF168" s="3"/>
      <c r="BG168" s="59"/>
      <c r="BH168" s="59"/>
    </row>
    <row r="169" spans="1:60" x14ac:dyDescent="0.25">
      <c r="A169" s="46"/>
      <c r="B169" s="46"/>
      <c r="C169" s="3"/>
      <c r="D169" s="67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21"/>
      <c r="T169" s="3"/>
      <c r="U169" s="108"/>
      <c r="V169" s="21"/>
      <c r="W169" s="3"/>
      <c r="X169" s="3"/>
      <c r="Y169" s="99"/>
      <c r="Z169" s="3"/>
      <c r="AA169" s="3"/>
      <c r="AB169" s="99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99"/>
      <c r="AZ169" s="99"/>
      <c r="BA169" s="99"/>
      <c r="BB169" s="99"/>
      <c r="BC169" s="99"/>
      <c r="BD169" s="99"/>
      <c r="BE169" s="99"/>
      <c r="BF169" s="3"/>
      <c r="BG169" s="59"/>
      <c r="BH169" s="59"/>
    </row>
    <row r="170" spans="1:60" x14ac:dyDescent="0.25">
      <c r="A170" s="46"/>
      <c r="B170" s="46"/>
      <c r="C170" s="3"/>
      <c r="D170" s="67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21"/>
      <c r="T170" s="3"/>
      <c r="U170" s="108"/>
      <c r="V170" s="21"/>
      <c r="W170" s="3"/>
      <c r="X170" s="3"/>
      <c r="Y170" s="99"/>
      <c r="Z170" s="3"/>
      <c r="AA170" s="3"/>
      <c r="AB170" s="99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99"/>
      <c r="AZ170" s="99"/>
      <c r="BA170" s="99"/>
      <c r="BB170" s="99"/>
      <c r="BC170" s="99"/>
      <c r="BD170" s="99"/>
      <c r="BE170" s="99"/>
      <c r="BF170" s="3"/>
      <c r="BG170" s="59"/>
      <c r="BH170" s="59"/>
    </row>
    <row r="171" spans="1:60" x14ac:dyDescent="0.25">
      <c r="A171" s="46"/>
      <c r="B171" s="46"/>
      <c r="C171" s="3"/>
      <c r="D171" s="67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21"/>
      <c r="T171" s="3"/>
      <c r="U171" s="108"/>
      <c r="V171" s="21"/>
      <c r="W171" s="3"/>
      <c r="X171" s="3"/>
      <c r="Y171" s="99"/>
      <c r="Z171" s="3"/>
      <c r="AA171" s="3"/>
      <c r="AB171" s="99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99"/>
      <c r="AZ171" s="99"/>
      <c r="BA171" s="99"/>
      <c r="BB171" s="99"/>
      <c r="BC171" s="99"/>
      <c r="BD171" s="99"/>
      <c r="BE171" s="99"/>
      <c r="BF171" s="3"/>
      <c r="BG171" s="59"/>
      <c r="BH171" s="59"/>
    </row>
    <row r="172" spans="1:60" x14ac:dyDescent="0.25">
      <c r="A172" s="46"/>
      <c r="B172" s="46"/>
      <c r="C172" s="3"/>
      <c r="D172" s="67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21"/>
      <c r="T172" s="3"/>
      <c r="U172" s="108"/>
      <c r="V172" s="21"/>
      <c r="W172" s="3"/>
      <c r="X172" s="3"/>
      <c r="Y172" s="99"/>
      <c r="Z172" s="3"/>
      <c r="AA172" s="3"/>
      <c r="AB172" s="99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99"/>
      <c r="AZ172" s="99"/>
      <c r="BA172" s="99"/>
      <c r="BB172" s="99"/>
      <c r="BC172" s="99"/>
      <c r="BD172" s="99"/>
      <c r="BE172" s="99"/>
      <c r="BF172" s="3"/>
      <c r="BG172" s="59"/>
      <c r="BH172" s="59"/>
    </row>
    <row r="173" spans="1:60" x14ac:dyDescent="0.25">
      <c r="A173" s="46"/>
      <c r="B173" s="46"/>
      <c r="C173" s="3"/>
      <c r="D173" s="67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21"/>
      <c r="T173" s="3"/>
      <c r="U173" s="108"/>
      <c r="V173" s="21"/>
      <c r="W173" s="3"/>
      <c r="X173" s="3"/>
      <c r="Y173" s="99"/>
      <c r="Z173" s="3"/>
      <c r="AA173" s="3"/>
      <c r="AB173" s="99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99"/>
      <c r="AZ173" s="99"/>
      <c r="BA173" s="99"/>
      <c r="BB173" s="99"/>
      <c r="BC173" s="99"/>
      <c r="BD173" s="99"/>
      <c r="BE173" s="99"/>
      <c r="BF173" s="3"/>
      <c r="BG173" s="59"/>
      <c r="BH173" s="59"/>
    </row>
    <row r="174" spans="1:60" x14ac:dyDescent="0.25">
      <c r="A174" s="46"/>
      <c r="B174" s="46"/>
      <c r="C174" s="3"/>
      <c r="D174" s="67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21"/>
      <c r="T174" s="3"/>
      <c r="U174" s="108"/>
      <c r="V174" s="21"/>
      <c r="W174" s="3"/>
      <c r="X174" s="3"/>
      <c r="Y174" s="99"/>
      <c r="Z174" s="3"/>
      <c r="AA174" s="3"/>
      <c r="AB174" s="99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99"/>
      <c r="AZ174" s="99"/>
      <c r="BA174" s="99"/>
      <c r="BB174" s="99"/>
      <c r="BC174" s="99"/>
      <c r="BD174" s="99"/>
      <c r="BE174" s="99"/>
      <c r="BF174" s="3"/>
      <c r="BG174" s="59"/>
      <c r="BH174" s="59"/>
    </row>
    <row r="175" spans="1:60" x14ac:dyDescent="0.25">
      <c r="A175" s="46"/>
      <c r="B175" s="46"/>
      <c r="C175" s="3"/>
      <c r="D175" s="67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21"/>
      <c r="T175" s="3"/>
      <c r="U175" s="108"/>
      <c r="V175" s="21"/>
      <c r="W175" s="3"/>
      <c r="X175" s="3"/>
      <c r="Y175" s="99"/>
      <c r="Z175" s="3"/>
      <c r="AA175" s="3"/>
      <c r="AB175" s="99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99"/>
      <c r="AZ175" s="99"/>
      <c r="BA175" s="99"/>
      <c r="BB175" s="99"/>
      <c r="BC175" s="99"/>
      <c r="BD175" s="99"/>
      <c r="BE175" s="99"/>
      <c r="BF175" s="3"/>
      <c r="BG175" s="59"/>
      <c r="BH175" s="59"/>
    </row>
    <row r="176" spans="1:60" x14ac:dyDescent="0.25">
      <c r="A176" s="46"/>
      <c r="B176" s="46"/>
      <c r="C176" s="3"/>
      <c r="D176" s="67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21"/>
      <c r="T176" s="3"/>
      <c r="U176" s="108"/>
      <c r="V176" s="21"/>
      <c r="W176" s="3"/>
      <c r="X176" s="3"/>
      <c r="Y176" s="99"/>
      <c r="Z176" s="3"/>
      <c r="AA176" s="3"/>
      <c r="AB176" s="99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99"/>
      <c r="AZ176" s="99"/>
      <c r="BA176" s="99"/>
      <c r="BB176" s="99"/>
      <c r="BC176" s="99"/>
      <c r="BD176" s="99"/>
      <c r="BE176" s="99"/>
      <c r="BF176" s="3"/>
      <c r="BG176" s="59"/>
      <c r="BH176" s="59"/>
    </row>
    <row r="177" spans="1:60" x14ac:dyDescent="0.25">
      <c r="A177" s="46"/>
      <c r="B177" s="46"/>
      <c r="C177" s="3"/>
      <c r="D177" s="67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106"/>
      <c r="V177" s="21"/>
      <c r="W177" s="3"/>
      <c r="X177" s="3"/>
      <c r="Y177" s="99"/>
      <c r="Z177" s="3"/>
      <c r="AA177" s="3"/>
      <c r="AB177" s="99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99"/>
      <c r="AZ177" s="99"/>
      <c r="BA177" s="99"/>
      <c r="BB177" s="99"/>
      <c r="BC177" s="99"/>
      <c r="BD177" s="99"/>
      <c r="BE177" s="99"/>
      <c r="BF177" s="3"/>
      <c r="BG177" s="59"/>
      <c r="BH177" s="59"/>
    </row>
    <row r="178" spans="1:60" x14ac:dyDescent="0.25">
      <c r="A178" s="46"/>
      <c r="B178" s="46"/>
      <c r="C178" s="3"/>
      <c r="D178" s="67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106"/>
      <c r="V178" s="21"/>
      <c r="W178" s="3"/>
      <c r="X178" s="3"/>
      <c r="Y178" s="99"/>
      <c r="Z178" s="3"/>
      <c r="AA178" s="3"/>
      <c r="AB178" s="99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99"/>
      <c r="AZ178" s="99"/>
      <c r="BA178" s="99"/>
      <c r="BB178" s="99"/>
      <c r="BC178" s="99"/>
      <c r="BD178" s="99"/>
      <c r="BE178" s="99"/>
      <c r="BF178" s="3"/>
      <c r="BG178" s="59"/>
      <c r="BH178" s="59"/>
    </row>
    <row r="179" spans="1:60" x14ac:dyDescent="0.25">
      <c r="A179" s="46"/>
      <c r="B179" s="46"/>
      <c r="C179" s="3"/>
      <c r="D179" s="67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106"/>
      <c r="V179" s="21"/>
      <c r="W179" s="3"/>
      <c r="X179" s="3"/>
      <c r="Y179" s="99"/>
      <c r="Z179" s="3"/>
      <c r="AA179" s="3"/>
      <c r="AB179" s="99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99"/>
      <c r="AZ179" s="99"/>
      <c r="BA179" s="99"/>
      <c r="BB179" s="99"/>
      <c r="BC179" s="99"/>
      <c r="BD179" s="99"/>
      <c r="BE179" s="99"/>
      <c r="BF179" s="3"/>
      <c r="BG179" s="59"/>
      <c r="BH179" s="59"/>
    </row>
    <row r="180" spans="1:60" x14ac:dyDescent="0.25">
      <c r="A180" s="46"/>
      <c r="B180" s="46"/>
      <c r="C180" s="3"/>
      <c r="D180" s="67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106"/>
      <c r="V180" s="21"/>
      <c r="W180" s="3"/>
      <c r="X180" s="3"/>
      <c r="Y180" s="99"/>
      <c r="Z180" s="3"/>
      <c r="AA180" s="3"/>
      <c r="AB180" s="99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99"/>
      <c r="AZ180" s="99"/>
      <c r="BA180" s="99"/>
      <c r="BB180" s="99"/>
      <c r="BC180" s="99"/>
      <c r="BD180" s="99"/>
      <c r="BE180" s="99"/>
      <c r="BF180" s="3"/>
      <c r="BG180" s="59"/>
      <c r="BH180" s="59"/>
    </row>
    <row r="181" spans="1:60" x14ac:dyDescent="0.25">
      <c r="A181" s="46"/>
      <c r="B181" s="46"/>
      <c r="C181" s="3"/>
      <c r="D181" s="67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106"/>
      <c r="V181" s="21"/>
      <c r="W181" s="3"/>
      <c r="X181" s="3"/>
      <c r="Y181" s="99"/>
      <c r="Z181" s="3"/>
      <c r="AA181" s="3"/>
      <c r="AB181" s="99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99"/>
      <c r="AZ181" s="99"/>
      <c r="BA181" s="99"/>
      <c r="BB181" s="99"/>
      <c r="BC181" s="99"/>
      <c r="BD181" s="99"/>
      <c r="BE181" s="99"/>
      <c r="BF181" s="3"/>
      <c r="BG181" s="59"/>
      <c r="BH181" s="59"/>
    </row>
    <row r="182" spans="1:60" x14ac:dyDescent="0.25">
      <c r="A182" s="46"/>
      <c r="B182" s="46"/>
      <c r="C182" s="3"/>
      <c r="D182" s="67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106"/>
      <c r="V182" s="21"/>
      <c r="W182" s="3"/>
      <c r="X182" s="3"/>
      <c r="Y182" s="99"/>
      <c r="Z182" s="3"/>
      <c r="AA182" s="3"/>
      <c r="AB182" s="99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99"/>
      <c r="AZ182" s="99"/>
      <c r="BA182" s="99"/>
      <c r="BB182" s="99"/>
      <c r="BC182" s="99"/>
      <c r="BD182" s="99"/>
      <c r="BE182" s="99"/>
      <c r="BF182" s="3"/>
      <c r="BG182" s="59"/>
      <c r="BH182" s="59"/>
    </row>
    <row r="183" spans="1:60" x14ac:dyDescent="0.25">
      <c r="A183" s="46"/>
      <c r="B183" s="46"/>
      <c r="C183" s="3"/>
      <c r="D183" s="67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106"/>
      <c r="V183" s="21"/>
      <c r="W183" s="3"/>
      <c r="X183" s="3"/>
      <c r="Y183" s="99"/>
      <c r="Z183" s="3"/>
      <c r="AA183" s="3"/>
      <c r="AB183" s="99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99"/>
      <c r="AZ183" s="99"/>
      <c r="BA183" s="99"/>
      <c r="BB183" s="99"/>
      <c r="BC183" s="99"/>
      <c r="BD183" s="99"/>
      <c r="BE183" s="99"/>
      <c r="BF183" s="3"/>
      <c r="BG183" s="59"/>
      <c r="BH183" s="59"/>
    </row>
    <row r="184" spans="1:60" x14ac:dyDescent="0.25">
      <c r="A184" s="46"/>
      <c r="B184" s="46"/>
      <c r="C184" s="3"/>
      <c r="D184" s="67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106"/>
      <c r="V184" s="21"/>
      <c r="W184" s="3"/>
      <c r="X184" s="3"/>
      <c r="Y184" s="99"/>
      <c r="Z184" s="3"/>
      <c r="AA184" s="3"/>
      <c r="AB184" s="99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99"/>
      <c r="AZ184" s="99"/>
      <c r="BA184" s="99"/>
      <c r="BB184" s="99"/>
      <c r="BC184" s="99"/>
      <c r="BD184" s="99"/>
      <c r="BE184" s="99"/>
      <c r="BF184" s="3"/>
      <c r="BG184" s="59"/>
      <c r="BH184" s="59"/>
    </row>
    <row r="185" spans="1:60" x14ac:dyDescent="0.25">
      <c r="A185" s="46"/>
      <c r="B185" s="46"/>
      <c r="C185" s="3"/>
      <c r="D185" s="67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106"/>
      <c r="V185" s="21"/>
      <c r="W185" s="3"/>
      <c r="X185" s="3"/>
      <c r="Y185" s="99"/>
      <c r="Z185" s="3"/>
      <c r="AA185" s="3"/>
      <c r="AB185" s="99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99"/>
      <c r="AZ185" s="99"/>
      <c r="BA185" s="99"/>
      <c r="BB185" s="99"/>
      <c r="BC185" s="99"/>
      <c r="BD185" s="99"/>
      <c r="BE185" s="99"/>
      <c r="BF185" s="3"/>
      <c r="BG185" s="59"/>
      <c r="BH185" s="59"/>
    </row>
    <row r="186" spans="1:60" x14ac:dyDescent="0.25">
      <c r="A186" s="46"/>
      <c r="B186" s="46"/>
      <c r="C186" s="3"/>
      <c r="D186" s="67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106"/>
      <c r="V186" s="21"/>
      <c r="W186" s="3"/>
      <c r="X186" s="3"/>
      <c r="Y186" s="99"/>
      <c r="Z186" s="3"/>
      <c r="AA186" s="3"/>
      <c r="AB186" s="99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99"/>
      <c r="AZ186" s="99"/>
      <c r="BA186" s="99"/>
      <c r="BB186" s="99"/>
      <c r="BC186" s="99"/>
      <c r="BD186" s="99"/>
      <c r="BE186" s="99"/>
      <c r="BF186" s="3"/>
      <c r="BG186" s="59"/>
      <c r="BH186" s="59"/>
    </row>
    <row r="187" spans="1:60" x14ac:dyDescent="0.25">
      <c r="A187" s="46"/>
      <c r="B187" s="46"/>
      <c r="C187" s="3"/>
      <c r="D187" s="67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106"/>
      <c r="V187" s="21"/>
      <c r="W187" s="3"/>
      <c r="X187" s="3"/>
      <c r="Y187" s="99"/>
      <c r="Z187" s="3"/>
      <c r="AA187" s="3"/>
      <c r="AB187" s="99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99"/>
      <c r="AZ187" s="99"/>
      <c r="BA187" s="99"/>
      <c r="BB187" s="99"/>
      <c r="BC187" s="99"/>
      <c r="BD187" s="99"/>
      <c r="BE187" s="99"/>
      <c r="BF187" s="3"/>
      <c r="BG187" s="59"/>
      <c r="BH187" s="59"/>
    </row>
    <row r="188" spans="1:60" x14ac:dyDescent="0.25">
      <c r="A188" s="46"/>
      <c r="B188" s="46"/>
      <c r="C188" s="3"/>
      <c r="D188" s="67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21"/>
      <c r="W188" s="3"/>
      <c r="X188" s="3"/>
      <c r="Y188" s="99"/>
      <c r="Z188" s="3"/>
      <c r="AA188" s="3"/>
      <c r="AB188" s="99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99"/>
      <c r="AZ188" s="99"/>
      <c r="BA188" s="99"/>
      <c r="BB188" s="99"/>
      <c r="BC188" s="99"/>
      <c r="BD188" s="99"/>
      <c r="BE188" s="99"/>
      <c r="BF188" s="3"/>
      <c r="BG188" s="59"/>
      <c r="BH188" s="59"/>
    </row>
    <row r="189" spans="1:60" x14ac:dyDescent="0.25">
      <c r="A189" s="46"/>
      <c r="B189" s="46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21"/>
      <c r="W189" s="3"/>
      <c r="X189" s="3"/>
      <c r="Y189" s="99"/>
      <c r="Z189" s="3"/>
      <c r="AA189" s="3"/>
      <c r="AB189" s="99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99"/>
      <c r="AZ189" s="99"/>
      <c r="BA189" s="99"/>
      <c r="BB189" s="99"/>
      <c r="BC189" s="99"/>
      <c r="BD189" s="99"/>
      <c r="BE189" s="99"/>
      <c r="BF189" s="3"/>
      <c r="BG189" s="59"/>
      <c r="BH189" s="59"/>
    </row>
    <row r="190" spans="1:60" x14ac:dyDescent="0.25">
      <c r="A190" s="46"/>
      <c r="B190" s="46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21"/>
      <c r="W190" s="3"/>
      <c r="X190" s="3"/>
      <c r="Y190" s="99"/>
      <c r="Z190" s="3"/>
      <c r="AA190" s="3"/>
      <c r="AB190" s="99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99"/>
      <c r="AZ190" s="99"/>
      <c r="BA190" s="99"/>
      <c r="BB190" s="99"/>
      <c r="BC190" s="99"/>
      <c r="BD190" s="99"/>
      <c r="BE190" s="99"/>
      <c r="BF190" s="3"/>
      <c r="BG190" s="59"/>
      <c r="BH190" s="59"/>
    </row>
    <row r="191" spans="1:60" x14ac:dyDescent="0.25"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111"/>
      <c r="Z191" s="59"/>
      <c r="AA191" s="59"/>
      <c r="AB191" s="111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111"/>
      <c r="AZ191" s="111"/>
      <c r="BA191" s="111"/>
      <c r="BB191" s="111"/>
      <c r="BC191" s="111"/>
      <c r="BD191" s="111"/>
      <c r="BE191" s="111"/>
      <c r="BF191" s="59"/>
      <c r="BG191" s="59"/>
      <c r="BH191" s="59"/>
    </row>
    <row r="192" spans="1:60" x14ac:dyDescent="0.25"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111"/>
      <c r="Z192" s="59"/>
      <c r="AA192" s="59"/>
      <c r="AB192" s="111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111"/>
      <c r="AZ192" s="111"/>
      <c r="BA192" s="111"/>
      <c r="BB192" s="111"/>
      <c r="BC192" s="111"/>
      <c r="BD192" s="111"/>
      <c r="BE192" s="111"/>
      <c r="BF192" s="59"/>
      <c r="BG192" s="59"/>
      <c r="BH192" s="59"/>
    </row>
    <row r="193" spans="3:60" x14ac:dyDescent="0.25"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111"/>
      <c r="AZ193" s="111"/>
      <c r="BA193" s="111"/>
      <c r="BB193" s="111"/>
      <c r="BC193" s="111"/>
      <c r="BD193" s="111"/>
      <c r="BE193" s="111"/>
      <c r="BF193" s="59"/>
      <c r="BG193" s="59"/>
      <c r="BH193" s="59"/>
    </row>
    <row r="194" spans="3:60" x14ac:dyDescent="0.25"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111"/>
      <c r="AZ194" s="111"/>
      <c r="BA194" s="111"/>
      <c r="BB194" s="111"/>
      <c r="BC194" s="111"/>
      <c r="BD194" s="111"/>
      <c r="BE194" s="111"/>
      <c r="BF194" s="59"/>
      <c r="BG194" s="59"/>
      <c r="BH194" s="59"/>
    </row>
    <row r="195" spans="3:60" x14ac:dyDescent="0.25"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</row>
    <row r="196" spans="3:60" x14ac:dyDescent="0.25"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</row>
    <row r="197" spans="3:60" x14ac:dyDescent="0.25"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</row>
    <row r="198" spans="3:60" x14ac:dyDescent="0.25"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</row>
  </sheetData>
  <mergeCells count="41">
    <mergeCell ref="F7:F9"/>
    <mergeCell ref="M8:M9"/>
    <mergeCell ref="G7:J7"/>
    <mergeCell ref="L7:N7"/>
    <mergeCell ref="AJ8:AL9"/>
    <mergeCell ref="L8:L9"/>
    <mergeCell ref="K7:K9"/>
    <mergeCell ref="N8:N9"/>
    <mergeCell ref="AG8:AI9"/>
    <mergeCell ref="BA2:BE5"/>
    <mergeCell ref="BA7:BE7"/>
    <mergeCell ref="BA8:BA9"/>
    <mergeCell ref="BB8:BE8"/>
    <mergeCell ref="O7:O9"/>
    <mergeCell ref="P7:P9"/>
    <mergeCell ref="Q7:Q9"/>
    <mergeCell ref="AM8:AO9"/>
    <mergeCell ref="AP8:AR9"/>
    <mergeCell ref="AS8:AU9"/>
    <mergeCell ref="AM7:AX7"/>
    <mergeCell ref="B6:AD6"/>
    <mergeCell ref="U8:W9"/>
    <mergeCell ref="X8:Z9"/>
    <mergeCell ref="AA8:AC9"/>
    <mergeCell ref="AD8:AF9"/>
    <mergeCell ref="BA1:BE1"/>
    <mergeCell ref="A111:B111"/>
    <mergeCell ref="A12:B12"/>
    <mergeCell ref="AV8:AX9"/>
    <mergeCell ref="AY8:AY9"/>
    <mergeCell ref="AZ8:AZ9"/>
    <mergeCell ref="A71:B71"/>
    <mergeCell ref="A7:A9"/>
    <mergeCell ref="B7:B9"/>
    <mergeCell ref="C7:C9"/>
    <mergeCell ref="D7:D9"/>
    <mergeCell ref="E7:E9"/>
    <mergeCell ref="G8:G9"/>
    <mergeCell ref="H8:J8"/>
    <mergeCell ref="R7:AL7"/>
    <mergeCell ref="R8:T9"/>
  </mergeCells>
  <conditionalFormatting sqref="AA122">
    <cfRule type="cellIs" dxfId="0" priority="3" operator="greater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4" fitToHeight="0" orientation="landscape" r:id="rId1"/>
  <rowBreaks count="2" manualBreakCount="2">
    <brk id="90" max="57" man="1"/>
    <brk id="148" max="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Петреченко Галина Викторовна</dc:creator>
  <cp:lastModifiedBy>Чернышева Татьяна Михайловна</cp:lastModifiedBy>
  <cp:lastPrinted>2018-01-19T08:52:39Z</cp:lastPrinted>
  <dcterms:created xsi:type="dcterms:W3CDTF">2017-02-13T07:26:00Z</dcterms:created>
  <dcterms:modified xsi:type="dcterms:W3CDTF">2018-01-23T07:21:48Z</dcterms:modified>
</cp:coreProperties>
</file>